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2"/>
  </bookViews>
  <sheets>
    <sheet name="ENERO " sheetId="1" r:id="rId1"/>
    <sheet name="FEBRERO" sheetId="2" r:id="rId2"/>
    <sheet name="MARZO" sheetId="3" r:id="rId3"/>
  </sheets>
  <definedNames>
    <definedName name="_xlnm.Print_Titles" localSheetId="0">'ENERO '!$2:$5</definedName>
    <definedName name="_xlnm.Print_Titles" localSheetId="1">'FEBRERO'!$2:$5</definedName>
    <definedName name="_xlnm.Print_Titles" localSheetId="2">'MARZO'!$2:$5</definedName>
  </definedNames>
  <calcPr fullCalcOnLoad="1"/>
</workbook>
</file>

<file path=xl/sharedStrings.xml><?xml version="1.0" encoding="utf-8"?>
<sst xmlns="http://schemas.openxmlformats.org/spreadsheetml/2006/main" count="420" uniqueCount="139">
  <si>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</si>
  <si>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</si>
  <si>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</si>
  <si>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</si>
  <si>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</si>
  <si>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</si>
  <si>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</si>
  <si>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</si>
  <si>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</si>
  <si>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</si>
  <si>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</si>
  <si>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</si>
  <si>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</si>
  <si>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</si>
  <si>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</si>
  <si>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</si>
  <si>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</si>
  <si>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</si>
  <si>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</si>
  <si>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</si>
  <si>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</si>
  <si>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</si>
  <si>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</si>
  <si>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</si>
  <si>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</si>
  <si>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</si>
  <si>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</si>
  <si>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</si>
  <si>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</si>
  <si>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</si>
  <si>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</si>
  <si>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</si>
  <si>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</si>
  <si>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</si>
  <si>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</si>
  <si>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</si>
  <si>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</si>
  <si>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</si>
  <si>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</si>
  <si>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</si>
  <si>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</si>
  <si>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</si>
  <si>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</si>
  <si>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</si>
  <si>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</si>
  <si>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</si>
  <si>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</si>
  <si>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</si>
  <si>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</si>
  <si>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</si>
  <si>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</si>
  <si>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</si>
  <si>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</si>
  <si>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</si>
  <si>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</si>
  <si>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</si>
  <si>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</si>
  <si>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</si>
  <si>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</si>
  <si>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</si>
  <si>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</si>
  <si>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</si>
  <si>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</si>
  <si>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</si>
  <si>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</si>
  <si>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</si>
  <si>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</si>
  <si>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</si>
  <si>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</si>
  <si>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</si>
  <si>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</si>
  <si>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</si>
  <si>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</si>
  <si>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</si>
  <si>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</si>
  <si>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</si>
  <si>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</si>
  <si>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</si>
  <si>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</si>
  <si>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</si>
  <si>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</si>
  <si>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</si>
  <si>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</si>
  <si>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</si>
  <si>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</si>
  <si>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</si>
  <si>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</si>
  <si>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</si>
  <si>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</si>
  <si>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</si>
  <si>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</si>
  <si>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</si>
  <si>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</si>
  <si>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</si>
  <si>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</si>
  <si>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</si>
  <si>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</si>
  <si>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</si>
  <si>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</si>
  <si>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</si>
  <si>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</si>
  <si>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</si>
  <si>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</si>
  <si>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</si>
  <si>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</si>
  <si>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</si>
  <si>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</si>
  <si>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</si>
  <si>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</si>
  <si>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</si>
  <si>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</si>
  <si>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</si>
  <si>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</si>
  <si>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</si>
  <si>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</si>
  <si>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</si>
  <si>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</si>
  <si>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</si>
  <si>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</si>
  <si>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</si>
  <si>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H. AYUNTAMIENTO DE ATOTONILCO EL GRANDE, HIDALGO (a)</t>
  </si>
  <si>
    <t>Al 31 de diciembre de 2020 y al 31 de Enero de 2021 (b)</t>
  </si>
  <si>
    <t>2021 (d)</t>
  </si>
  <si>
    <t>31 de diciembre de 2020 (e)</t>
  </si>
  <si>
    <t>" Bajo protesta  de  decir  verdad  declaramos que  las cifras contenidas  en  este  estado financiero son veraces</t>
  </si>
  <si>
    <t xml:space="preserve">y  contienen  toda  la  informacion referente a  la situacion  y / o los resultados  del  Municipio de Atotonilco el  </t>
  </si>
  <si>
    <t xml:space="preserve">Grande Hgo, afirmando ser legalmente responsables de la autenticidad y veracidad de los mismas, y asimismo </t>
  </si>
  <si>
    <t>asumimos la responsabilidad derivada de cualquier declaracion en falso sobre las mismas".</t>
  </si>
  <si>
    <t>REVISO</t>
  </si>
  <si>
    <t>REVISO Y AUTORIZO</t>
  </si>
  <si>
    <t>ELABORO</t>
  </si>
  <si>
    <t>P.M.A. J. TRINIDAD GRESS RAMIREZ</t>
  </si>
  <si>
    <t xml:space="preserve">C. HECTOR HUGO RAMIREZ LOPEZ </t>
  </si>
  <si>
    <t>TESORERO MUNICIPAL</t>
  </si>
  <si>
    <t>PRESIDENTE MUNCIPAL</t>
  </si>
  <si>
    <t>LIC. MARIA EUGENIA SILVA BAÑOS</t>
  </si>
  <si>
    <t>SINDICO PROCURADOR</t>
  </si>
  <si>
    <t>Al 31 de diciembre de 2020 y al 28 de Febrero de 2021 (b)</t>
  </si>
  <si>
    <t>Al 31 de diciembre de 2020 y al 31 de Marzo de 2021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</si>
</sst>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33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0" xfId="0" applyFont="1" applyAlignment="1">
      <alignment horizontal="center"/>
    </xf>
    <xf numFmtId="0" fontId="42" fillId="0" borderId="10" xfId="0" applyFont="1" applyBorder="1" applyAlignment="1">
      <alignment horizontal="left" vertical="center" wrapText="1"/>
    </xf>
    <xf numFmtId="0" fontId="42" fillId="0" borderId="11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left" vertical="center" wrapText="1"/>
    </xf>
    <xf numFmtId="0" fontId="42" fillId="0" borderId="12" xfId="0" applyFont="1" applyBorder="1" applyAlignment="1">
      <alignment horizontal="left" vertical="center" wrapText="1" indent="2"/>
    </xf>
    <xf numFmtId="164" fontId="42" fillId="0" borderId="13" xfId="0" applyNumberFormat="1" applyFont="1" applyBorder="1" applyAlignment="1">
      <alignment horizontal="right" vertical="center" wrapText="1"/>
    </xf>
    <xf numFmtId="164" fontId="42" fillId="0" borderId="13" xfId="0" applyNumberFormat="1" applyFont="1" applyBorder="1" applyAlignment="1">
      <alignment horizontal="left" vertical="center" wrapText="1" indent="2"/>
    </xf>
    <xf numFmtId="164" fontId="41" fillId="0" borderId="13" xfId="0" applyNumberFormat="1" applyFont="1" applyBorder="1" applyAlignment="1">
      <alignment horizontal="right" vertical="center" wrapText="1"/>
    </xf>
    <xf numFmtId="0" fontId="41" fillId="0" borderId="12" xfId="0" applyFont="1" applyBorder="1" applyAlignment="1">
      <alignment horizontal="left" vertical="center" wrapText="1" indent="2"/>
    </xf>
    <xf numFmtId="164" fontId="41" fillId="0" borderId="13" xfId="0" applyNumberFormat="1" applyFont="1" applyBorder="1" applyAlignment="1">
      <alignment horizontal="left" vertical="center" wrapText="1" indent="2"/>
    </xf>
    <xf numFmtId="0" fontId="41" fillId="0" borderId="12" xfId="0" applyFont="1" applyBorder="1" applyAlignment="1">
      <alignment horizontal="left" vertical="center" wrapText="1" indent="4"/>
    </xf>
    <xf numFmtId="164" fontId="41" fillId="0" borderId="12" xfId="0" applyNumberFormat="1" applyFont="1" applyBorder="1" applyAlignment="1">
      <alignment horizontal="left" vertical="center" wrapText="1" indent="4"/>
    </xf>
    <xf numFmtId="164" fontId="41" fillId="0" borderId="12" xfId="0" applyNumberFormat="1" applyFont="1" applyBorder="1" applyAlignment="1">
      <alignment horizontal="left" vertical="center" indent="4"/>
    </xf>
    <xf numFmtId="164" fontId="43" fillId="0" borderId="13" xfId="0" applyNumberFormat="1" applyFont="1" applyBorder="1" applyAlignment="1">
      <alignment horizontal="left" vertical="center" wrapText="1" indent="2"/>
    </xf>
    <xf numFmtId="0" fontId="41" fillId="0" borderId="10" xfId="0" applyFont="1" applyBorder="1" applyAlignment="1">
      <alignment horizontal="left" vertical="center" wrapText="1" indent="2"/>
    </xf>
    <xf numFmtId="164" fontId="41" fillId="0" borderId="11" xfId="0" applyNumberFormat="1" applyFont="1" applyBorder="1" applyAlignment="1">
      <alignment horizontal="center" vertical="center" wrapText="1"/>
    </xf>
    <xf numFmtId="164" fontId="41" fillId="0" borderId="11" xfId="0" applyNumberFormat="1" applyFont="1" applyBorder="1" applyAlignment="1">
      <alignment horizontal="left" vertical="center" wrapText="1" indent="2"/>
    </xf>
    <xf numFmtId="164" fontId="41" fillId="0" borderId="11" xfId="0" applyNumberFormat="1" applyFont="1" applyBorder="1" applyAlignment="1">
      <alignment horizontal="right" vertical="center" wrapText="1"/>
    </xf>
    <xf numFmtId="0" fontId="0" fillId="0" borderId="0" xfId="0" applyAlignment="1">
      <alignment horizontal="left"/>
    </xf>
    <xf numFmtId="0" fontId="41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42" fillId="33" borderId="14" xfId="0" applyFont="1" applyFill="1" applyBorder="1" applyAlignment="1">
      <alignment horizontal="center" vertical="center"/>
    </xf>
    <xf numFmtId="0" fontId="42" fillId="33" borderId="15" xfId="0" applyFont="1" applyFill="1" applyBorder="1" applyAlignment="1">
      <alignment horizontal="center" vertical="center"/>
    </xf>
    <xf numFmtId="0" fontId="42" fillId="33" borderId="16" xfId="0" applyFont="1" applyFill="1" applyBorder="1" applyAlignment="1">
      <alignment horizontal="center" vertical="center"/>
    </xf>
    <xf numFmtId="0" fontId="42" fillId="33" borderId="17" xfId="0" applyFont="1" applyFill="1" applyBorder="1" applyAlignment="1">
      <alignment horizontal="center" vertical="center" wrapText="1"/>
    </xf>
    <xf numFmtId="0" fontId="42" fillId="33" borderId="0" xfId="0" applyFont="1" applyFill="1" applyBorder="1" applyAlignment="1">
      <alignment horizontal="center" vertical="center" wrapText="1"/>
    </xf>
    <xf numFmtId="0" fontId="42" fillId="33" borderId="13" xfId="0" applyFont="1" applyFill="1" applyBorder="1" applyAlignment="1">
      <alignment horizontal="center" vertical="center" wrapText="1"/>
    </xf>
    <xf numFmtId="0" fontId="42" fillId="33" borderId="18" xfId="0" applyFont="1" applyFill="1" applyBorder="1" applyAlignment="1">
      <alignment horizontal="center" vertical="center" wrapText="1"/>
    </xf>
    <xf numFmtId="0" fontId="42" fillId="33" borderId="19" xfId="0" applyFont="1" applyFill="1" applyBorder="1" applyAlignment="1">
      <alignment horizontal="center" vertical="center" wrapText="1"/>
    </xf>
    <xf numFmtId="0" fontId="42" fillId="33" borderId="11" xfId="0" applyFont="1" applyFill="1" applyBorder="1" applyAlignment="1">
      <alignment horizontal="center" vertical="center" wrapText="1"/>
    </xf>
    <xf numFmtId="0" fontId="41" fillId="0" borderId="0" xfId="0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95"/>
  <sheetViews>
    <sheetView zoomScalePageLayoutView="0" workbookViewId="0" topLeftCell="A1">
      <pane ySplit="6" topLeftCell="A73" activePane="bottomLeft" state="frozen"/>
      <selection pane="topLeft" activeCell="A1" sqref="A1"/>
      <selection pane="bottomLeft" activeCell="B96" sqref="B96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3" t="s">
        <v>120</v>
      </c>
      <c r="C2" s="24"/>
      <c r="D2" s="24"/>
      <c r="E2" s="24"/>
      <c r="F2" s="24"/>
      <c r="G2" s="25"/>
    </row>
    <row r="3" spans="2:7" ht="12.75">
      <c r="B3" s="26" t="s">
        <v>0</v>
      </c>
      <c r="C3" s="27"/>
      <c r="D3" s="27"/>
      <c r="E3" s="27"/>
      <c r="F3" s="27"/>
      <c r="G3" s="28"/>
    </row>
    <row r="4" spans="2:7" ht="12.75">
      <c r="B4" s="26" t="s">
        <v>121</v>
      </c>
      <c r="C4" s="27"/>
      <c r="D4" s="27"/>
      <c r="E4" s="27"/>
      <c r="F4" s="27"/>
      <c r="G4" s="28"/>
    </row>
    <row r="5" spans="2:7" ht="13.5" thickBot="1">
      <c r="B5" s="29" t="s">
        <v>1</v>
      </c>
      <c r="C5" s="30"/>
      <c r="D5" s="30"/>
      <c r="E5" s="30"/>
      <c r="F5" s="30"/>
      <c r="G5" s="31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8132265.15</v>
      </c>
      <c r="D9" s="9">
        <f>SUM(D10:D16)</f>
        <v>2255829.35</v>
      </c>
      <c r="E9" s="11" t="s">
        <v>8</v>
      </c>
      <c r="F9" s="9">
        <f>SUM(F10:F18)</f>
        <v>576151.03</v>
      </c>
      <c r="G9" s="9">
        <f>SUM(G10:G18)</f>
        <v>746102.52</v>
      </c>
    </row>
    <row r="10" spans="2:7" ht="12.75">
      <c r="B10" s="12" t="s">
        <v>9</v>
      </c>
      <c r="C10" s="9">
        <v>834371</v>
      </c>
      <c r="D10" s="9">
        <v>0</v>
      </c>
      <c r="E10" s="13" t="s">
        <v>10</v>
      </c>
      <c r="F10" s="9">
        <v>0</v>
      </c>
      <c r="G10" s="9">
        <v>0</v>
      </c>
    </row>
    <row r="11" spans="2:7" ht="12.75">
      <c r="B11" s="12" t="s">
        <v>11</v>
      </c>
      <c r="C11" s="9">
        <v>7297894.15</v>
      </c>
      <c r="D11" s="9">
        <v>2255829.35</v>
      </c>
      <c r="E11" s="13" t="s">
        <v>12</v>
      </c>
      <c r="F11" s="9">
        <v>0</v>
      </c>
      <c r="G11" s="9">
        <v>0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0</v>
      </c>
      <c r="G12" s="9">
        <v>0</v>
      </c>
    </row>
    <row r="13" spans="2:7" ht="12.75">
      <c r="B13" s="12" t="s">
        <v>15</v>
      </c>
      <c r="C13" s="9">
        <v>0</v>
      </c>
      <c r="D13" s="9">
        <v>0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0</v>
      </c>
      <c r="G14" s="9">
        <v>0</v>
      </c>
    </row>
    <row r="15" spans="2:7" ht="25.5">
      <c r="B15" s="12" t="s">
        <v>19</v>
      </c>
      <c r="C15" s="9">
        <v>0</v>
      </c>
      <c r="D15" s="9">
        <v>0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485792.58</v>
      </c>
      <c r="G16" s="9">
        <v>746025.4</v>
      </c>
    </row>
    <row r="17" spans="2:7" ht="12.75">
      <c r="B17" s="10" t="s">
        <v>23</v>
      </c>
      <c r="C17" s="9">
        <f>SUM(C18:C24)</f>
        <v>82250.17</v>
      </c>
      <c r="D17" s="9">
        <f>SUM(D18:D24)</f>
        <v>142.26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0</v>
      </c>
      <c r="D18" s="9">
        <v>0</v>
      </c>
      <c r="E18" s="13" t="s">
        <v>26</v>
      </c>
      <c r="F18" s="9">
        <v>90358.45</v>
      </c>
      <c r="G18" s="9">
        <v>77.12</v>
      </c>
    </row>
    <row r="19" spans="2:7" ht="12.75">
      <c r="B19" s="12" t="s">
        <v>27</v>
      </c>
      <c r="C19" s="9">
        <v>0</v>
      </c>
      <c r="D19" s="9">
        <v>0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82250.17</v>
      </c>
      <c r="D20" s="9">
        <v>142.26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0</v>
      </c>
      <c r="D22" s="9">
        <v>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0</v>
      </c>
      <c r="D24" s="9">
        <v>0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0</v>
      </c>
      <c r="D25" s="9">
        <f>SUM(D26:D30)</f>
        <v>0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0</v>
      </c>
      <c r="D26" s="9">
        <v>0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0</v>
      </c>
      <c r="D29" s="9">
        <v>0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93554.02</v>
      </c>
      <c r="G42" s="9">
        <f>SUM(G43:G45)</f>
        <v>326730.31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93554.02</v>
      </c>
      <c r="G45" s="9">
        <v>326730.31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8214515.32</v>
      </c>
      <c r="D47" s="9">
        <f>D9+D17+D25+D31+D37+D38+D41</f>
        <v>2255971.61</v>
      </c>
      <c r="E47" s="8" t="s">
        <v>82</v>
      </c>
      <c r="F47" s="9">
        <f>F9+F19+F23+F26+F27+F31+F38+F42</f>
        <v>669705.05</v>
      </c>
      <c r="G47" s="9">
        <f>G9+G19+G23+G26+G27+G31+G38+G42</f>
        <v>1072832.83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44211906.07</v>
      </c>
      <c r="D52" s="9">
        <v>44211906.07</v>
      </c>
      <c r="E52" s="11" t="s">
        <v>90</v>
      </c>
      <c r="F52" s="9">
        <v>0</v>
      </c>
      <c r="G52" s="9">
        <v>0</v>
      </c>
    </row>
    <row r="53" spans="2:7" ht="12.75">
      <c r="B53" s="10" t="s">
        <v>91</v>
      </c>
      <c r="C53" s="9">
        <v>6854421.3</v>
      </c>
      <c r="D53" s="9">
        <v>6854421.3</v>
      </c>
      <c r="E53" s="11" t="s">
        <v>92</v>
      </c>
      <c r="F53" s="9">
        <v>0</v>
      </c>
      <c r="G53" s="9">
        <v>0</v>
      </c>
    </row>
    <row r="54" spans="2:7" ht="12.75">
      <c r="B54" s="10" t="s">
        <v>93</v>
      </c>
      <c r="C54" s="9">
        <v>280074.17</v>
      </c>
      <c r="D54" s="9">
        <v>280074.17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-80670.54</v>
      </c>
      <c r="D55" s="9">
        <v>-80670.54</v>
      </c>
      <c r="E55" s="11" t="s">
        <v>96</v>
      </c>
      <c r="F55" s="9">
        <v>0</v>
      </c>
      <c r="G55" s="9">
        <v>0</v>
      </c>
    </row>
    <row r="56" spans="2:7" ht="12.7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0</v>
      </c>
      <c r="G57" s="9">
        <f>SUM(G50:G55)</f>
        <v>0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669705.05</v>
      </c>
      <c r="G59" s="9">
        <f>G47+G57</f>
        <v>1072832.83</v>
      </c>
    </row>
    <row r="60" spans="2:7" ht="25.5">
      <c r="B60" s="6" t="s">
        <v>102</v>
      </c>
      <c r="C60" s="9">
        <f>SUM(C50:C58)</f>
        <v>51265731</v>
      </c>
      <c r="D60" s="9">
        <f>SUM(D50:D58)</f>
        <v>51265731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59480246.32</v>
      </c>
      <c r="D62" s="9">
        <f>D47+D60</f>
        <v>53521702.61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20932018.119999997</v>
      </c>
      <c r="G63" s="9">
        <f>SUM(G64:G66)</f>
        <v>20932018.119999997</v>
      </c>
    </row>
    <row r="64" spans="2:7" ht="12.75">
      <c r="B64" s="10"/>
      <c r="C64" s="9"/>
      <c r="D64" s="9"/>
      <c r="E64" s="11" t="s">
        <v>106</v>
      </c>
      <c r="F64" s="9">
        <v>48070518.01</v>
      </c>
      <c r="G64" s="9">
        <v>48070518.01</v>
      </c>
    </row>
    <row r="65" spans="2:7" ht="12.75">
      <c r="B65" s="10"/>
      <c r="C65" s="9"/>
      <c r="D65" s="9"/>
      <c r="E65" s="11" t="s">
        <v>107</v>
      </c>
      <c r="F65" s="9">
        <v>0</v>
      </c>
      <c r="G65" s="9">
        <v>0</v>
      </c>
    </row>
    <row r="66" spans="2:7" ht="12.75">
      <c r="B66" s="10"/>
      <c r="C66" s="9"/>
      <c r="D66" s="9"/>
      <c r="E66" s="11" t="s">
        <v>108</v>
      </c>
      <c r="F66" s="9">
        <v>-27138499.89</v>
      </c>
      <c r="G66" s="9">
        <v>-27138499.89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37878523.15</v>
      </c>
      <c r="G68" s="9">
        <f>SUM(G69:G73)</f>
        <v>31516851.660000004</v>
      </c>
    </row>
    <row r="69" spans="2:7" ht="12.75">
      <c r="B69" s="10"/>
      <c r="C69" s="9"/>
      <c r="D69" s="9"/>
      <c r="E69" s="11" t="s">
        <v>110</v>
      </c>
      <c r="F69" s="9">
        <v>7235088.87</v>
      </c>
      <c r="G69" s="9">
        <v>23938623.76</v>
      </c>
    </row>
    <row r="70" spans="2:7" ht="12.75">
      <c r="B70" s="10"/>
      <c r="C70" s="9"/>
      <c r="D70" s="9"/>
      <c r="E70" s="11" t="s">
        <v>111</v>
      </c>
      <c r="F70" s="9">
        <v>30643434.28</v>
      </c>
      <c r="G70" s="9">
        <v>7578227.9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ht="12.75">
      <c r="B73" s="10"/>
      <c r="C73" s="9"/>
      <c r="D73" s="9"/>
      <c r="E73" s="11" t="s">
        <v>114</v>
      </c>
      <c r="F73" s="9">
        <v>0</v>
      </c>
      <c r="G73" s="9">
        <v>0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58810541.269999996</v>
      </c>
      <c r="G79" s="9">
        <f>G63+G68+G75</f>
        <v>52448869.78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59480246.31999999</v>
      </c>
      <c r="G81" s="9">
        <f>G59+G79</f>
        <v>53521702.61</v>
      </c>
    </row>
    <row r="82" spans="2:7" ht="13.5" thickBot="1">
      <c r="B82" s="16"/>
      <c r="C82" s="17"/>
      <c r="D82" s="17"/>
      <c r="E82" s="18"/>
      <c r="F82" s="19"/>
      <c r="G82" s="19"/>
    </row>
    <row r="84" spans="2:9" ht="15">
      <c r="B84" s="20" t="s">
        <v>124</v>
      </c>
      <c r="C84" s="20"/>
      <c r="D84" s="20"/>
      <c r="E84" s="20"/>
      <c r="F84" s="20"/>
      <c r="G84" s="20"/>
      <c r="H84" s="20"/>
      <c r="I84" s="20"/>
    </row>
    <row r="85" spans="2:9" ht="15">
      <c r="B85" s="20" t="s">
        <v>125</v>
      </c>
      <c r="C85" s="20"/>
      <c r="D85" s="20"/>
      <c r="E85" s="20"/>
      <c r="F85" s="20"/>
      <c r="G85" s="20"/>
      <c r="H85" s="20"/>
      <c r="I85" s="20"/>
    </row>
    <row r="86" spans="2:9" ht="15">
      <c r="B86" s="20" t="s">
        <v>126</v>
      </c>
      <c r="C86" s="20"/>
      <c r="D86" s="20"/>
      <c r="E86" s="20"/>
      <c r="F86" s="20"/>
      <c r="G86" s="20"/>
      <c r="H86" s="20"/>
      <c r="I86" s="20"/>
    </row>
    <row r="87" spans="2:9" ht="15">
      <c r="B87" s="20" t="s">
        <v>127</v>
      </c>
      <c r="C87" s="20"/>
      <c r="D87" s="20"/>
      <c r="E87" s="20"/>
      <c r="F87" s="20"/>
      <c r="G87" s="20"/>
      <c r="H87" s="20"/>
      <c r="I87" s="20"/>
    </row>
    <row r="88" spans="2:7" ht="12.75">
      <c r="B88" s="2"/>
      <c r="D88" s="32"/>
      <c r="E88" s="32"/>
      <c r="F88" s="32"/>
      <c r="G88" s="32"/>
    </row>
    <row r="90" spans="2:7" ht="12.75">
      <c r="B90" s="22" t="s">
        <v>130</v>
      </c>
      <c r="C90" s="22"/>
      <c r="D90" s="32" t="s">
        <v>129</v>
      </c>
      <c r="E90" s="32"/>
      <c r="F90" s="32" t="s">
        <v>128</v>
      </c>
      <c r="G90" s="32"/>
    </row>
    <row r="91" spans="3:7" ht="12.75">
      <c r="C91" s="22"/>
      <c r="D91" s="22"/>
      <c r="F91" s="22"/>
      <c r="G91" s="22"/>
    </row>
    <row r="92" spans="3:7" ht="12.75">
      <c r="C92" s="22"/>
      <c r="D92" s="22"/>
      <c r="F92" s="22"/>
      <c r="G92" s="22"/>
    </row>
    <row r="93" spans="2:7" ht="12.75">
      <c r="B93" s="22" t="s">
        <v>131</v>
      </c>
      <c r="C93" s="22"/>
      <c r="D93" s="32" t="s">
        <v>132</v>
      </c>
      <c r="E93" s="32"/>
      <c r="F93" s="32" t="s">
        <v>135</v>
      </c>
      <c r="G93" s="32"/>
    </row>
    <row r="94" spans="2:7" ht="12.75">
      <c r="B94" s="22" t="s">
        <v>133</v>
      </c>
      <c r="C94" s="22"/>
      <c r="D94" s="32" t="s">
        <v>134</v>
      </c>
      <c r="E94" s="32"/>
      <c r="F94" s="32" t="s">
        <v>136</v>
      </c>
      <c r="G94" s="32"/>
    </row>
    <row r="95" spans="3:7" ht="12.75">
      <c r="C95" s="22"/>
      <c r="D95" s="22"/>
      <c r="F95" s="22"/>
      <c r="G95" s="22"/>
    </row>
  </sheetData>
  <sheetProtection/>
  <mergeCells count="12">
    <mergeCell ref="D90:E90"/>
    <mergeCell ref="F90:G90"/>
    <mergeCell ref="D93:E93"/>
    <mergeCell ref="F93:G93"/>
    <mergeCell ref="D94:E94"/>
    <mergeCell ref="F94:G94"/>
    <mergeCell ref="B2:G2"/>
    <mergeCell ref="B3:G3"/>
    <mergeCell ref="B4:G4"/>
    <mergeCell ref="B5:G5"/>
    <mergeCell ref="F88:G88"/>
    <mergeCell ref="D88:E8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93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B99" sqref="B99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1" customWidth="1"/>
    <col min="4" max="4" width="15.00390625" style="21" customWidth="1"/>
    <col min="5" max="5" width="59.421875" style="1" customWidth="1"/>
    <col min="6" max="6" width="12.28125" style="21" customWidth="1"/>
    <col min="7" max="7" width="15.140625" style="21" customWidth="1"/>
    <col min="8" max="16384" width="11.421875" style="1" customWidth="1"/>
  </cols>
  <sheetData>
    <row r="1" ht="13.5" thickBot="1"/>
    <row r="2" spans="2:7" ht="12.75">
      <c r="B2" s="23" t="s">
        <v>120</v>
      </c>
      <c r="C2" s="24"/>
      <c r="D2" s="24"/>
      <c r="E2" s="24"/>
      <c r="F2" s="24"/>
      <c r="G2" s="25"/>
    </row>
    <row r="3" spans="2:7" ht="12.75">
      <c r="B3" s="26" t="s">
        <v>0</v>
      </c>
      <c r="C3" s="27"/>
      <c r="D3" s="27"/>
      <c r="E3" s="27"/>
      <c r="F3" s="27"/>
      <c r="G3" s="28"/>
    </row>
    <row r="4" spans="2:7" ht="12.75">
      <c r="B4" s="26" t="s">
        <v>137</v>
      </c>
      <c r="C4" s="27"/>
      <c r="D4" s="27"/>
      <c r="E4" s="27"/>
      <c r="F4" s="27"/>
      <c r="G4" s="28"/>
    </row>
    <row r="5" spans="2:7" ht="13.5" thickBot="1">
      <c r="B5" s="29" t="s">
        <v>1</v>
      </c>
      <c r="C5" s="30"/>
      <c r="D5" s="30"/>
      <c r="E5" s="30"/>
      <c r="F5" s="30"/>
      <c r="G5" s="31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11776593.09</v>
      </c>
      <c r="D9" s="9">
        <f>SUM(D10:D16)</f>
        <v>2255829.35</v>
      </c>
      <c r="E9" s="11" t="s">
        <v>8</v>
      </c>
      <c r="F9" s="9">
        <f>SUM(F10:F18)</f>
        <v>829504.06</v>
      </c>
      <c r="G9" s="9">
        <f>SUM(G10:G18)</f>
        <v>746102.52</v>
      </c>
    </row>
    <row r="10" spans="2:7" ht="12.75">
      <c r="B10" s="12" t="s">
        <v>9</v>
      </c>
      <c r="C10" s="9">
        <v>703001.5</v>
      </c>
      <c r="D10" s="9">
        <v>0</v>
      </c>
      <c r="E10" s="13" t="s">
        <v>10</v>
      </c>
      <c r="F10" s="9">
        <v>0</v>
      </c>
      <c r="G10" s="9">
        <v>0</v>
      </c>
    </row>
    <row r="11" spans="2:7" ht="12.75">
      <c r="B11" s="12" t="s">
        <v>11</v>
      </c>
      <c r="C11" s="9">
        <v>11073591.59</v>
      </c>
      <c r="D11" s="9">
        <v>2255829.35</v>
      </c>
      <c r="E11" s="13" t="s">
        <v>12</v>
      </c>
      <c r="F11" s="9">
        <v>0</v>
      </c>
      <c r="G11" s="9">
        <v>0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0</v>
      </c>
      <c r="G12" s="9">
        <v>0</v>
      </c>
    </row>
    <row r="13" spans="2:7" ht="12.75">
      <c r="B13" s="12" t="s">
        <v>15</v>
      </c>
      <c r="C13" s="9">
        <v>0</v>
      </c>
      <c r="D13" s="9">
        <v>0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0</v>
      </c>
      <c r="G14" s="9">
        <v>0</v>
      </c>
    </row>
    <row r="15" spans="2:7" ht="25.5">
      <c r="B15" s="12" t="s">
        <v>19</v>
      </c>
      <c r="C15" s="9">
        <v>0</v>
      </c>
      <c r="D15" s="9">
        <v>0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496241.36</v>
      </c>
      <c r="G16" s="9">
        <v>746025.4</v>
      </c>
    </row>
    <row r="17" spans="2:7" ht="12.75">
      <c r="B17" s="10" t="s">
        <v>23</v>
      </c>
      <c r="C17" s="9">
        <f>SUM(C18:C24)</f>
        <v>425241.73</v>
      </c>
      <c r="D17" s="9">
        <f>SUM(D18:D24)</f>
        <v>142.26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0</v>
      </c>
      <c r="D18" s="9">
        <v>0</v>
      </c>
      <c r="E18" s="13" t="s">
        <v>26</v>
      </c>
      <c r="F18" s="9">
        <v>333262.7</v>
      </c>
      <c r="G18" s="9">
        <v>77.12</v>
      </c>
    </row>
    <row r="19" spans="2:7" ht="12.75">
      <c r="B19" s="12" t="s">
        <v>27</v>
      </c>
      <c r="C19" s="9">
        <v>0</v>
      </c>
      <c r="D19" s="9">
        <v>0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425241.73</v>
      </c>
      <c r="D20" s="9">
        <v>142.26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0</v>
      </c>
      <c r="D22" s="9">
        <v>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0</v>
      </c>
      <c r="D24" s="9">
        <v>0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0</v>
      </c>
      <c r="D25" s="9">
        <f>SUM(D26:D30)</f>
        <v>0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0</v>
      </c>
      <c r="D26" s="9">
        <v>0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0</v>
      </c>
      <c r="D29" s="9">
        <v>0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93554.02</v>
      </c>
      <c r="G42" s="9">
        <f>SUM(G43:G45)</f>
        <v>326730.31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93554.02</v>
      </c>
      <c r="G45" s="9">
        <v>326730.31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12201834.82</v>
      </c>
      <c r="D47" s="9">
        <f>D9+D17+D25+D31+D37+D38+D41</f>
        <v>2255971.61</v>
      </c>
      <c r="E47" s="8" t="s">
        <v>82</v>
      </c>
      <c r="F47" s="9">
        <f>F9+F19+F23+F26+F27+F31+F38+F42</f>
        <v>923058.0800000001</v>
      </c>
      <c r="G47" s="9">
        <f>G9+G19+G23+G26+G27+G31+G38+G42</f>
        <v>1072832.83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44211906.07</v>
      </c>
      <c r="D52" s="9">
        <v>44211906.07</v>
      </c>
      <c r="E52" s="11" t="s">
        <v>90</v>
      </c>
      <c r="F52" s="9">
        <v>0</v>
      </c>
      <c r="G52" s="9">
        <v>0</v>
      </c>
    </row>
    <row r="53" spans="2:7" ht="12.75">
      <c r="B53" s="10" t="s">
        <v>91</v>
      </c>
      <c r="C53" s="9">
        <v>6892092.3</v>
      </c>
      <c r="D53" s="9">
        <v>6854421.3</v>
      </c>
      <c r="E53" s="11" t="s">
        <v>92</v>
      </c>
      <c r="F53" s="9">
        <v>0</v>
      </c>
      <c r="G53" s="9">
        <v>0</v>
      </c>
    </row>
    <row r="54" spans="2:7" ht="12.75">
      <c r="B54" s="10" t="s">
        <v>93</v>
      </c>
      <c r="C54" s="9">
        <v>280074.17</v>
      </c>
      <c r="D54" s="9">
        <v>280074.17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-80670.54</v>
      </c>
      <c r="D55" s="9">
        <v>-80670.54</v>
      </c>
      <c r="E55" s="11" t="s">
        <v>96</v>
      </c>
      <c r="F55" s="9">
        <v>0</v>
      </c>
      <c r="G55" s="9">
        <v>0</v>
      </c>
    </row>
    <row r="56" spans="2:7" ht="12.7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0</v>
      </c>
      <c r="G57" s="9">
        <f>SUM(G50:G55)</f>
        <v>0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923058.0800000001</v>
      </c>
      <c r="G59" s="9">
        <f>G47+G57</f>
        <v>1072832.83</v>
      </c>
    </row>
    <row r="60" spans="2:7" ht="25.5">
      <c r="B60" s="6" t="s">
        <v>102</v>
      </c>
      <c r="C60" s="9">
        <f>SUM(C50:C58)</f>
        <v>51303402</v>
      </c>
      <c r="D60" s="9">
        <f>SUM(D50:D58)</f>
        <v>51265731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63505236.82</v>
      </c>
      <c r="D62" s="9">
        <f>D47+D60</f>
        <v>53521702.61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20932018.119999997</v>
      </c>
      <c r="G63" s="9">
        <f>SUM(G64:G66)</f>
        <v>20932018.119999997</v>
      </c>
    </row>
    <row r="64" spans="2:7" ht="12.75">
      <c r="B64" s="10"/>
      <c r="C64" s="9"/>
      <c r="D64" s="9"/>
      <c r="E64" s="11" t="s">
        <v>106</v>
      </c>
      <c r="F64" s="9">
        <v>48070518.01</v>
      </c>
      <c r="G64" s="9">
        <v>48070518.01</v>
      </c>
    </row>
    <row r="65" spans="2:7" ht="12.75">
      <c r="B65" s="10"/>
      <c r="C65" s="9"/>
      <c r="D65" s="9"/>
      <c r="E65" s="11" t="s">
        <v>107</v>
      </c>
      <c r="F65" s="9">
        <v>0</v>
      </c>
      <c r="G65" s="9">
        <v>0</v>
      </c>
    </row>
    <row r="66" spans="2:7" ht="12.75">
      <c r="B66" s="10"/>
      <c r="C66" s="9"/>
      <c r="D66" s="9"/>
      <c r="E66" s="11" t="s">
        <v>108</v>
      </c>
      <c r="F66" s="9">
        <v>-27138499.89</v>
      </c>
      <c r="G66" s="9">
        <v>-27138499.89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41650160.62</v>
      </c>
      <c r="G68" s="9">
        <f>SUM(G69:G73)</f>
        <v>31516851.660000004</v>
      </c>
    </row>
    <row r="69" spans="2:7" ht="12.75">
      <c r="B69" s="10"/>
      <c r="C69" s="9"/>
      <c r="D69" s="9"/>
      <c r="E69" s="11" t="s">
        <v>110</v>
      </c>
      <c r="F69" s="9">
        <v>11137570.38</v>
      </c>
      <c r="G69" s="9">
        <v>23938623.76</v>
      </c>
    </row>
    <row r="70" spans="2:7" ht="12.75">
      <c r="B70" s="10"/>
      <c r="C70" s="9"/>
      <c r="D70" s="9"/>
      <c r="E70" s="11" t="s">
        <v>111</v>
      </c>
      <c r="F70" s="9">
        <v>30512590.24</v>
      </c>
      <c r="G70" s="9">
        <v>7578227.9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ht="12.75">
      <c r="B73" s="10"/>
      <c r="C73" s="9"/>
      <c r="D73" s="9"/>
      <c r="E73" s="11" t="s">
        <v>114</v>
      </c>
      <c r="F73" s="9">
        <v>0</v>
      </c>
      <c r="G73" s="9">
        <v>0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62582178.739999995</v>
      </c>
      <c r="G79" s="9">
        <f>G63+G68+G75</f>
        <v>52448869.78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63505236.81999999</v>
      </c>
      <c r="G81" s="9">
        <f>G59+G79</f>
        <v>53521702.61</v>
      </c>
    </row>
    <row r="82" spans="2:7" ht="13.5" thickBot="1">
      <c r="B82" s="16"/>
      <c r="C82" s="17"/>
      <c r="D82" s="17"/>
      <c r="E82" s="18"/>
      <c r="F82" s="19"/>
      <c r="G82" s="19"/>
    </row>
    <row r="84" spans="2:7" ht="15">
      <c r="B84" s="20" t="s">
        <v>124</v>
      </c>
      <c r="C84" s="20"/>
      <c r="D84" s="20"/>
      <c r="E84" s="20"/>
      <c r="F84" s="20"/>
      <c r="G84" s="20"/>
    </row>
    <row r="85" spans="2:7" ht="15">
      <c r="B85" s="20" t="s">
        <v>125</v>
      </c>
      <c r="C85" s="20"/>
      <c r="D85" s="20"/>
      <c r="E85" s="20"/>
      <c r="F85" s="20"/>
      <c r="G85" s="20"/>
    </row>
    <row r="86" spans="2:7" ht="15">
      <c r="B86" s="20" t="s">
        <v>126</v>
      </c>
      <c r="C86" s="20"/>
      <c r="D86" s="20"/>
      <c r="E86" s="20"/>
      <c r="F86" s="20"/>
      <c r="G86" s="20"/>
    </row>
    <row r="87" spans="2:7" ht="15">
      <c r="B87" s="20" t="s">
        <v>127</v>
      </c>
      <c r="C87" s="20"/>
      <c r="D87" s="20"/>
      <c r="E87" s="20"/>
      <c r="F87" s="20"/>
      <c r="G87" s="20"/>
    </row>
    <row r="89" spans="2:7" ht="12.75">
      <c r="B89" s="21" t="s">
        <v>130</v>
      </c>
      <c r="D89" s="32" t="s">
        <v>129</v>
      </c>
      <c r="E89" s="32"/>
      <c r="F89" s="32" t="s">
        <v>128</v>
      </c>
      <c r="G89" s="32"/>
    </row>
    <row r="92" spans="2:7" ht="12.75">
      <c r="B92" s="21" t="s">
        <v>131</v>
      </c>
      <c r="D92" s="32" t="s">
        <v>132</v>
      </c>
      <c r="E92" s="32"/>
      <c r="F92" s="32" t="s">
        <v>135</v>
      </c>
      <c r="G92" s="32"/>
    </row>
    <row r="93" spans="2:7" ht="12.75">
      <c r="B93" s="21" t="s">
        <v>133</v>
      </c>
      <c r="D93" s="32" t="s">
        <v>134</v>
      </c>
      <c r="E93" s="32"/>
      <c r="F93" s="32" t="s">
        <v>136</v>
      </c>
      <c r="G93" s="32"/>
    </row>
  </sheetData>
  <sheetProtection/>
  <mergeCells count="10">
    <mergeCell ref="D92:E92"/>
    <mergeCell ref="F92:G92"/>
    <mergeCell ref="D93:E93"/>
    <mergeCell ref="F93:G93"/>
    <mergeCell ref="B2:G2"/>
    <mergeCell ref="B3:G3"/>
    <mergeCell ref="B4:G4"/>
    <mergeCell ref="B5:G5"/>
    <mergeCell ref="D89:E89"/>
    <mergeCell ref="F89:G8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93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E99" sqref="E99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1" customWidth="1"/>
    <col min="4" max="4" width="15.00390625" style="21" customWidth="1"/>
    <col min="5" max="5" width="59.421875" style="1" customWidth="1"/>
    <col min="6" max="6" width="12.28125" style="21" customWidth="1"/>
    <col min="7" max="7" width="15.140625" style="21" customWidth="1"/>
    <col min="8" max="16384" width="11.421875" style="1" customWidth="1"/>
  </cols>
  <sheetData>
    <row r="1" ht="13.5" thickBot="1"/>
    <row r="2" spans="2:7" ht="12.75">
      <c r="B2" s="23" t="s">
        <v>120</v>
      </c>
      <c r="C2" s="24"/>
      <c r="D2" s="24"/>
      <c r="E2" s="24"/>
      <c r="F2" s="24"/>
      <c r="G2" s="25"/>
    </row>
    <row r="3" spans="2:7" ht="12.75">
      <c r="B3" s="26" t="s">
        <v>0</v>
      </c>
      <c r="C3" s="27"/>
      <c r="D3" s="27"/>
      <c r="E3" s="27"/>
      <c r="F3" s="27"/>
      <c r="G3" s="28"/>
    </row>
    <row r="4" spans="2:7" ht="12.75">
      <c r="B4" s="26" t="s">
        <v>138</v>
      </c>
      <c r="C4" s="27"/>
      <c r="D4" s="27"/>
      <c r="E4" s="27"/>
      <c r="F4" s="27"/>
      <c r="G4" s="28"/>
    </row>
    <row r="5" spans="2:7" ht="13.5" thickBot="1">
      <c r="B5" s="29" t="s">
        <v>1</v>
      </c>
      <c r="C5" s="30"/>
      <c r="D5" s="30"/>
      <c r="E5" s="30"/>
      <c r="F5" s="30"/>
      <c r="G5" s="31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13698701.93</v>
      </c>
      <c r="D9" s="9">
        <f>SUM(D10:D16)</f>
        <v>2255829.35</v>
      </c>
      <c r="E9" s="11" t="s">
        <v>8</v>
      </c>
      <c r="F9" s="9">
        <f>SUM(F10:F18)</f>
        <v>522344.01</v>
      </c>
      <c r="G9" s="9">
        <f>SUM(G10:G18)</f>
        <v>746102.52</v>
      </c>
    </row>
    <row r="10" spans="2:7" ht="12.75">
      <c r="B10" s="12" t="s">
        <v>9</v>
      </c>
      <c r="C10" s="9">
        <v>784516.87</v>
      </c>
      <c r="D10" s="9">
        <v>0</v>
      </c>
      <c r="E10" s="13" t="s">
        <v>10</v>
      </c>
      <c r="F10" s="9">
        <v>0</v>
      </c>
      <c r="G10" s="9">
        <v>0</v>
      </c>
    </row>
    <row r="11" spans="2:7" ht="12.75">
      <c r="B11" s="12" t="s">
        <v>11</v>
      </c>
      <c r="C11" s="9">
        <v>12914185.06</v>
      </c>
      <c r="D11" s="9">
        <v>2255829.35</v>
      </c>
      <c r="E11" s="13" t="s">
        <v>12</v>
      </c>
      <c r="F11" s="9">
        <v>0</v>
      </c>
      <c r="G11" s="9">
        <v>0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0</v>
      </c>
      <c r="G12" s="9">
        <v>0</v>
      </c>
    </row>
    <row r="13" spans="2:7" ht="12.75">
      <c r="B13" s="12" t="s">
        <v>15</v>
      </c>
      <c r="C13" s="9">
        <v>0</v>
      </c>
      <c r="D13" s="9">
        <v>0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0</v>
      </c>
      <c r="G14" s="9">
        <v>0</v>
      </c>
    </row>
    <row r="15" spans="2:7" ht="25.5">
      <c r="B15" s="12" t="s">
        <v>19</v>
      </c>
      <c r="C15" s="9">
        <v>0</v>
      </c>
      <c r="D15" s="9">
        <v>0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515289.39</v>
      </c>
      <c r="G16" s="9">
        <v>746025.4</v>
      </c>
    </row>
    <row r="17" spans="2:7" ht="12.75">
      <c r="B17" s="10" t="s">
        <v>23</v>
      </c>
      <c r="C17" s="9">
        <f>SUM(C18:C24)</f>
        <v>153999.99</v>
      </c>
      <c r="D17" s="9">
        <f>SUM(D18:D24)</f>
        <v>142.26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0</v>
      </c>
      <c r="D18" s="9">
        <v>0</v>
      </c>
      <c r="E18" s="13" t="s">
        <v>26</v>
      </c>
      <c r="F18" s="9">
        <v>7054.62</v>
      </c>
      <c r="G18" s="9">
        <v>77.12</v>
      </c>
    </row>
    <row r="19" spans="2:7" ht="12.75">
      <c r="B19" s="12" t="s">
        <v>27</v>
      </c>
      <c r="C19" s="9">
        <v>0</v>
      </c>
      <c r="D19" s="9">
        <v>0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153999.99</v>
      </c>
      <c r="D20" s="9">
        <v>142.26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0</v>
      </c>
      <c r="D22" s="9">
        <v>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0</v>
      </c>
      <c r="D24" s="9">
        <v>0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0</v>
      </c>
      <c r="D25" s="9">
        <f>SUM(D26:D30)</f>
        <v>0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0</v>
      </c>
      <c r="D26" s="9">
        <v>0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0</v>
      </c>
      <c r="D29" s="9">
        <v>0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0</v>
      </c>
      <c r="G42" s="9">
        <f>SUM(G43:G45)</f>
        <v>326730.31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326730.31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13852701.92</v>
      </c>
      <c r="D47" s="9">
        <f>D9+D17+D25+D31+D37+D38+D41</f>
        <v>2255971.61</v>
      </c>
      <c r="E47" s="8" t="s">
        <v>82</v>
      </c>
      <c r="F47" s="9">
        <f>F9+F19+F23+F26+F27+F31+F38+F42</f>
        <v>522344.01</v>
      </c>
      <c r="G47" s="9">
        <f>G9+G19+G23+G26+G27+G31+G38+G42</f>
        <v>1072832.83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44211906.07</v>
      </c>
      <c r="D52" s="9">
        <v>44211906.07</v>
      </c>
      <c r="E52" s="11" t="s">
        <v>90</v>
      </c>
      <c r="F52" s="9">
        <v>0</v>
      </c>
      <c r="G52" s="9">
        <v>0</v>
      </c>
    </row>
    <row r="53" spans="2:7" ht="12.75">
      <c r="B53" s="10" t="s">
        <v>91</v>
      </c>
      <c r="C53" s="9">
        <v>6928422.31</v>
      </c>
      <c r="D53" s="9">
        <v>6854421.3</v>
      </c>
      <c r="E53" s="11" t="s">
        <v>92</v>
      </c>
      <c r="F53" s="9">
        <v>0</v>
      </c>
      <c r="G53" s="9">
        <v>0</v>
      </c>
    </row>
    <row r="54" spans="2:7" ht="12.75">
      <c r="B54" s="10" t="s">
        <v>93</v>
      </c>
      <c r="C54" s="9">
        <v>280074.17</v>
      </c>
      <c r="D54" s="9">
        <v>280074.17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-80670.54</v>
      </c>
      <c r="D55" s="9">
        <v>-80670.54</v>
      </c>
      <c r="E55" s="11" t="s">
        <v>96</v>
      </c>
      <c r="F55" s="9">
        <v>0</v>
      </c>
      <c r="G55" s="9">
        <v>0</v>
      </c>
    </row>
    <row r="56" spans="2:7" ht="12.7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0</v>
      </c>
      <c r="G57" s="9">
        <f>SUM(G50:G55)</f>
        <v>0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522344.01</v>
      </c>
      <c r="G59" s="9">
        <f>G47+G57</f>
        <v>1072832.83</v>
      </c>
    </row>
    <row r="60" spans="2:7" ht="25.5">
      <c r="B60" s="6" t="s">
        <v>102</v>
      </c>
      <c r="C60" s="9">
        <f>SUM(C50:C58)</f>
        <v>51339732.010000005</v>
      </c>
      <c r="D60" s="9">
        <f>SUM(D50:D58)</f>
        <v>51265731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65192433.93000001</v>
      </c>
      <c r="D62" s="9">
        <f>D47+D60</f>
        <v>53521702.61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20932018.119999997</v>
      </c>
      <c r="G63" s="9">
        <f>SUM(G64:G66)</f>
        <v>20932018.119999997</v>
      </c>
    </row>
    <row r="64" spans="2:7" ht="12.75">
      <c r="B64" s="10"/>
      <c r="C64" s="9"/>
      <c r="D64" s="9"/>
      <c r="E64" s="11" t="s">
        <v>106</v>
      </c>
      <c r="F64" s="9">
        <v>48070518.01</v>
      </c>
      <c r="G64" s="9">
        <v>48070518.01</v>
      </c>
    </row>
    <row r="65" spans="2:7" ht="12.75">
      <c r="B65" s="10"/>
      <c r="C65" s="9"/>
      <c r="D65" s="9"/>
      <c r="E65" s="11" t="s">
        <v>107</v>
      </c>
      <c r="F65" s="9">
        <v>0</v>
      </c>
      <c r="G65" s="9">
        <v>0</v>
      </c>
    </row>
    <row r="66" spans="2:7" ht="12.75">
      <c r="B66" s="10"/>
      <c r="C66" s="9"/>
      <c r="D66" s="9"/>
      <c r="E66" s="11" t="s">
        <v>108</v>
      </c>
      <c r="F66" s="9">
        <v>-27138499.89</v>
      </c>
      <c r="G66" s="9">
        <v>-27138499.89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43738071.8</v>
      </c>
      <c r="G68" s="9">
        <f>SUM(G69:G73)</f>
        <v>31516851.660000004</v>
      </c>
    </row>
    <row r="69" spans="2:7" ht="12.75">
      <c r="B69" s="10"/>
      <c r="C69" s="9"/>
      <c r="D69" s="9"/>
      <c r="E69" s="11" t="s">
        <v>110</v>
      </c>
      <c r="F69" s="9">
        <v>13580461.21</v>
      </c>
      <c r="G69" s="9">
        <v>23938623.76</v>
      </c>
    </row>
    <row r="70" spans="2:7" ht="12.75">
      <c r="B70" s="10"/>
      <c r="C70" s="9"/>
      <c r="D70" s="9"/>
      <c r="E70" s="11" t="s">
        <v>111</v>
      </c>
      <c r="F70" s="9">
        <v>30157610.59</v>
      </c>
      <c r="G70" s="9">
        <v>7578227.9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ht="12.75">
      <c r="B73" s="10"/>
      <c r="C73" s="9"/>
      <c r="D73" s="9"/>
      <c r="E73" s="11" t="s">
        <v>114</v>
      </c>
      <c r="F73" s="9">
        <v>0</v>
      </c>
      <c r="G73" s="9">
        <v>0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64670089.919999994</v>
      </c>
      <c r="G79" s="9">
        <f>G63+G68+G75</f>
        <v>52448869.78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65192433.92999999</v>
      </c>
      <c r="G81" s="9">
        <f>G59+G79</f>
        <v>53521702.61</v>
      </c>
    </row>
    <row r="82" spans="2:7" ht="13.5" thickBot="1">
      <c r="B82" s="16"/>
      <c r="C82" s="17"/>
      <c r="D82" s="17"/>
      <c r="E82" s="18"/>
      <c r="F82" s="19"/>
      <c r="G82" s="19"/>
    </row>
    <row r="85" spans="2:5" ht="15">
      <c r="B85" s="20" t="s">
        <v>124</v>
      </c>
      <c r="C85" s="20"/>
      <c r="D85" s="20"/>
      <c r="E85" s="20"/>
    </row>
    <row r="86" spans="2:5" ht="15">
      <c r="B86" s="20" t="s">
        <v>125</v>
      </c>
      <c r="C86" s="20"/>
      <c r="D86" s="20"/>
      <c r="E86" s="20"/>
    </row>
    <row r="87" spans="2:5" ht="15">
      <c r="B87" s="20" t="s">
        <v>126</v>
      </c>
      <c r="C87" s="20"/>
      <c r="D87" s="20"/>
      <c r="E87" s="20"/>
    </row>
    <row r="88" spans="2:5" ht="15">
      <c r="B88" s="20" t="s">
        <v>127</v>
      </c>
      <c r="C88" s="20"/>
      <c r="D88" s="20"/>
      <c r="E88" s="20"/>
    </row>
    <row r="89" spans="2:7" ht="12.75">
      <c r="B89" s="21" t="s">
        <v>130</v>
      </c>
      <c r="D89" s="32" t="s">
        <v>129</v>
      </c>
      <c r="E89" s="32"/>
      <c r="F89" s="32" t="s">
        <v>128</v>
      </c>
      <c r="G89" s="32"/>
    </row>
    <row r="92" spans="2:7" ht="12.75">
      <c r="B92" s="21" t="s">
        <v>131</v>
      </c>
      <c r="D92" s="32" t="s">
        <v>132</v>
      </c>
      <c r="E92" s="32"/>
      <c r="F92" s="32" t="s">
        <v>135</v>
      </c>
      <c r="G92" s="32"/>
    </row>
    <row r="93" spans="2:7" ht="12.75">
      <c r="B93" s="21" t="s">
        <v>133</v>
      </c>
      <c r="D93" s="32" t="s">
        <v>134</v>
      </c>
      <c r="E93" s="32"/>
      <c r="F93" s="32" t="s">
        <v>136</v>
      </c>
      <c r="G93" s="32"/>
    </row>
  </sheetData>
  <sheetProtection/>
  <mergeCells count="10">
    <mergeCell ref="D92:E92"/>
    <mergeCell ref="F92:G92"/>
    <mergeCell ref="D93:E93"/>
    <mergeCell ref="F93:G93"/>
    <mergeCell ref="B2:G2"/>
    <mergeCell ref="B3:G3"/>
    <mergeCell ref="B4:G4"/>
    <mergeCell ref="B5:G5"/>
    <mergeCell ref="D89:E89"/>
    <mergeCell ref="F89:G8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CHENCHO</cp:lastModifiedBy>
  <cp:lastPrinted>2021-04-07T00:08:41Z</cp:lastPrinted>
  <dcterms:created xsi:type="dcterms:W3CDTF">2016-10-11T18:36:49Z</dcterms:created>
  <dcterms:modified xsi:type="dcterms:W3CDTF">2021-04-14T21:20:10Z</dcterms:modified>
  <cp:category/>
  <cp:version/>
  <cp:contentType/>
  <cp:contentStatus/>
</cp:coreProperties>
</file>