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2"/>
  </bookViews>
  <sheets>
    <sheet name="ENERO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<sst xmlns="http://schemas.openxmlformats.org/spreadsheetml/2006/main" count="222" uniqueCount="52">
  <si>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</si>
  <si>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</si>
  <si>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</si>
  <si>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</si>
  <si>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</si>
  <si>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</si>
  <si>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</si>
  <si>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</si>
  <si>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</si>
  <si>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</si>
  <si>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</si>
  <si>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</si>
  <si>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</si>
  <si>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</si>
  <si>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</si>
  <si>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</si>
  <si>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</si>
  <si>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</si>
  <si>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</si>
  <si>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</si>
  <si>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</si>
  <si>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</si>
  <si>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</si>
  <si>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</si>
  <si>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</si>
  <si>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</si>
  <si>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</si>
  <si>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</si>
  <si>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</si>
  <si>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</si>
  <si>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</si>
  <si>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</si>
  <si>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</si>
  <si>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</si>
  <si>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</si>
  <si>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</si>
  <si>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</si>
  <si>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</si>
  <si>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</si>
  <si>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</si>
  <si>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</si>
  <si>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</si>
  <si>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</si>
  <si>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</si>
  <si>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H. AYUNTAMIENTO DE ATOTONILCO EL GRANDE, HIDALGO (a)</t>
  </si>
  <si>
    <t>Del 1 de Enero al 31 de Enero de 2021 (b)</t>
  </si>
  <si>
    <t>" Bajo protesta  de  decir  verdad  declaramos que  las cifras contenidas  en  este  estado financiero son veraces</t>
  </si>
  <si>
    <t xml:space="preserve">y  contienen  toda  la  informacion referente a  la situacion  y / o los resultados  del  Municipio de Atotonilco el  </t>
  </si>
  <si>
    <t xml:space="preserve">Grande Hgo, afirmando ser legalmente responsables de la autenticidad y veracidad de los mismas, y asimismo </t>
  </si>
  <si>
    <t>asumimos la responsabilidad derivada de cualquier declaracion en falso sobre las mismas".</t>
  </si>
  <si>
    <t>Del 1 de Enero al 28 de Febrero de 2021 (b)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</si>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</sst>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172" fontId="42" fillId="0" borderId="13" xfId="0" applyNumberFormat="1" applyFont="1" applyBorder="1" applyAlignment="1">
      <alignment vertical="center" wrapText="1"/>
    </xf>
    <xf numFmtId="172" fontId="42" fillId="0" borderId="11" xfId="0" applyNumberFormat="1" applyFont="1" applyBorder="1" applyAlignment="1">
      <alignment vertical="center" wrapText="1"/>
    </xf>
    <xf numFmtId="172" fontId="43" fillId="0" borderId="14" xfId="0" applyNumberFormat="1" applyFont="1" applyBorder="1" applyAlignment="1">
      <alignment vertical="center" wrapText="1"/>
    </xf>
    <xf numFmtId="172" fontId="43" fillId="0" borderId="11" xfId="0" applyNumberFormat="1" applyFont="1" applyBorder="1" applyAlignment="1">
      <alignment vertical="center" wrapText="1"/>
    </xf>
    <xf numFmtId="172" fontId="42" fillId="0" borderId="14" xfId="0" applyNumberFormat="1" applyFont="1" applyBorder="1" applyAlignment="1">
      <alignment horizontal="left" vertical="center" wrapText="1" indent="5"/>
    </xf>
    <xf numFmtId="172" fontId="42" fillId="0" borderId="14" xfId="0" applyNumberFormat="1" applyFont="1" applyBorder="1" applyAlignment="1">
      <alignment vertical="center" wrapText="1"/>
    </xf>
    <xf numFmtId="172" fontId="42" fillId="33" borderId="11" xfId="0" applyNumberFormat="1" applyFont="1" applyFill="1" applyBorder="1" applyAlignment="1">
      <alignment vertical="center" wrapText="1"/>
    </xf>
    <xf numFmtId="172" fontId="42" fillId="0" borderId="15" xfId="0" applyNumberFormat="1" applyFont="1" applyBorder="1" applyAlignment="1">
      <alignment vertical="center" wrapText="1"/>
    </xf>
    <xf numFmtId="172" fontId="42" fillId="0" borderId="12" xfId="0" applyNumberFormat="1" applyFont="1" applyBorder="1" applyAlignment="1">
      <alignment vertical="center" wrapText="1"/>
    </xf>
    <xf numFmtId="172" fontId="43" fillId="33" borderId="16" xfId="0" applyNumberFormat="1" applyFont="1" applyFill="1" applyBorder="1" applyAlignment="1">
      <alignment vertical="center"/>
    </xf>
    <xf numFmtId="172" fontId="43" fillId="33" borderId="17" xfId="0" applyNumberFormat="1" applyFont="1" applyFill="1" applyBorder="1" applyAlignment="1">
      <alignment horizontal="center" vertical="center" wrapText="1"/>
    </xf>
    <xf numFmtId="172" fontId="43" fillId="0" borderId="15" xfId="0" applyNumberFormat="1" applyFont="1" applyBorder="1" applyAlignment="1">
      <alignment vertical="center" wrapText="1"/>
    </xf>
    <xf numFmtId="172" fontId="43" fillId="0" borderId="12" xfId="0" applyNumberFormat="1" applyFont="1" applyBorder="1" applyAlignment="1">
      <alignment vertical="center" wrapText="1"/>
    </xf>
    <xf numFmtId="172" fontId="42" fillId="0" borderId="0" xfId="0" applyNumberFormat="1" applyFont="1" applyAlignment="1">
      <alignment/>
    </xf>
    <xf numFmtId="172" fontId="43" fillId="33" borderId="18" xfId="0" applyNumberFormat="1" applyFont="1" applyFill="1" applyBorder="1" applyAlignment="1">
      <alignment horizontal="center" vertical="center"/>
    </xf>
    <xf numFmtId="172" fontId="43" fillId="33" borderId="12" xfId="0" applyNumberFormat="1" applyFont="1" applyFill="1" applyBorder="1" applyAlignment="1">
      <alignment horizontal="center" vertical="center"/>
    </xf>
    <xf numFmtId="172" fontId="42" fillId="0" borderId="13" xfId="0" applyNumberFormat="1" applyFont="1" applyBorder="1" applyAlignment="1">
      <alignment vertical="center"/>
    </xf>
    <xf numFmtId="172" fontId="42" fillId="0" borderId="11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vertical="center"/>
    </xf>
    <xf numFmtId="172" fontId="43" fillId="0" borderId="11" xfId="0" applyNumberFormat="1" applyFont="1" applyBorder="1" applyAlignment="1">
      <alignment vertical="center"/>
    </xf>
    <xf numFmtId="172" fontId="42" fillId="0" borderId="14" xfId="0" applyNumberFormat="1" applyFont="1" applyBorder="1" applyAlignment="1">
      <alignment horizontal="left" vertical="center" indent="5"/>
    </xf>
    <xf numFmtId="172" fontId="42" fillId="0" borderId="14" xfId="0" applyNumberFormat="1" applyFont="1" applyBorder="1" applyAlignment="1">
      <alignment vertical="center"/>
    </xf>
    <xf numFmtId="172" fontId="43" fillId="0" borderId="15" xfId="0" applyNumberFormat="1" applyFont="1" applyBorder="1" applyAlignment="1">
      <alignment vertical="center"/>
    </xf>
    <xf numFmtId="172" fontId="43" fillId="0" borderId="12" xfId="0" applyNumberFormat="1" applyFont="1" applyBorder="1" applyAlignment="1">
      <alignment vertical="center"/>
    </xf>
    <xf numFmtId="172" fontId="42" fillId="0" borderId="14" xfId="0" applyNumberFormat="1" applyFont="1" applyBorder="1" applyAlignment="1">
      <alignment horizontal="justify" vertical="center"/>
    </xf>
    <xf numFmtId="172" fontId="42" fillId="0" borderId="14" xfId="0" applyNumberFormat="1" applyFont="1" applyBorder="1" applyAlignment="1">
      <alignment horizontal="left" vertical="center" indent="1"/>
    </xf>
    <xf numFmtId="172" fontId="42" fillId="34" borderId="11" xfId="0" applyNumberFormat="1" applyFont="1" applyFill="1" applyBorder="1" applyAlignment="1">
      <alignment vertical="center"/>
    </xf>
    <xf numFmtId="172" fontId="43" fillId="0" borderId="14" xfId="0" applyNumberFormat="1" applyFont="1" applyBorder="1" applyAlignment="1">
      <alignment horizontal="left" vertical="center" indent="1"/>
    </xf>
    <xf numFmtId="172" fontId="43" fillId="0" borderId="14" xfId="0" applyNumberFormat="1" applyFont="1" applyBorder="1" applyAlignment="1">
      <alignment horizontal="left" vertical="center" wrapText="1" indent="1"/>
    </xf>
    <xf numFmtId="172" fontId="42" fillId="0" borderId="14" xfId="0" applyNumberFormat="1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2" fontId="42" fillId="0" borderId="19" xfId="0" applyNumberFormat="1" applyFont="1" applyBorder="1" applyAlignment="1">
      <alignment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vertical="center"/>
    </xf>
    <xf numFmtId="0" fontId="43" fillId="33" borderId="23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172" fontId="43" fillId="33" borderId="20" xfId="0" applyNumberFormat="1" applyFont="1" applyFill="1" applyBorder="1" applyAlignment="1">
      <alignment vertical="center"/>
    </xf>
    <xf numFmtId="172" fontId="43" fillId="33" borderId="23" xfId="0" applyNumberFormat="1" applyFont="1" applyFill="1" applyBorder="1" applyAlignment="1">
      <alignment vertical="center"/>
    </xf>
    <xf numFmtId="172" fontId="43" fillId="33" borderId="13" xfId="0" applyNumberFormat="1" applyFont="1" applyFill="1" applyBorder="1" applyAlignment="1">
      <alignment horizontal="center" vertical="center"/>
    </xf>
    <xf numFmtId="172" fontId="43" fillId="33" borderId="15" xfId="0" applyNumberFormat="1" applyFont="1" applyFill="1" applyBorder="1" applyAlignment="1">
      <alignment horizontal="center" vertical="center"/>
    </xf>
    <xf numFmtId="172" fontId="43" fillId="33" borderId="13" xfId="0" applyNumberFormat="1" applyFont="1" applyFill="1" applyBorder="1" applyAlignment="1">
      <alignment horizontal="center" vertical="center" wrapText="1"/>
    </xf>
    <xf numFmtId="172" fontId="43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88</xdr:row>
      <xdr:rowOff>190500</xdr:rowOff>
    </xdr:from>
    <xdr:to>
      <xdr:col>1</xdr:col>
      <xdr:colOff>2781300</xdr:colOff>
      <xdr:row>95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14325" y="15363825"/>
          <a:ext cx="27908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P.M.A. J. TRINIDAD GRESS RAMIREZ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TESORERO MUNICIPAL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2895600</xdr:colOff>
      <xdr:row>88</xdr:row>
      <xdr:rowOff>190500</xdr:rowOff>
    </xdr:from>
    <xdr:to>
      <xdr:col>2</xdr:col>
      <xdr:colOff>962025</xdr:colOff>
      <xdr:row>96</xdr:row>
      <xdr:rowOff>57150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19450" y="15363825"/>
          <a:ext cx="27146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 Y AUTORIZO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HECTOR HUGO RAMIREZ LOPEZ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MUNCIPAL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19050</xdr:colOff>
      <xdr:row>89</xdr:row>
      <xdr:rowOff>9525</xdr:rowOff>
    </xdr:from>
    <xdr:to>
      <xdr:col>4</xdr:col>
      <xdr:colOff>1200150</xdr:colOff>
      <xdr:row>96</xdr:row>
      <xdr:rowOff>19050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172200" y="15373350"/>
          <a:ext cx="23812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REVISO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MARIA EUGENIA SILVA BAÑOS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PROCURADOR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89</xdr:row>
      <xdr:rowOff>57150</xdr:rowOff>
    </xdr:from>
    <xdr:to>
      <xdr:col>1</xdr:col>
      <xdr:colOff>2790825</xdr:colOff>
      <xdr:row>96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23850" y="15230475"/>
          <a:ext cx="27908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P.M.A. J. TRINIDAD GRESS RAMIREZ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TESORERO MUNICIPAL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3048000</xdr:colOff>
      <xdr:row>89</xdr:row>
      <xdr:rowOff>114300</xdr:rowOff>
    </xdr:from>
    <xdr:to>
      <xdr:col>2</xdr:col>
      <xdr:colOff>1114425</xdr:colOff>
      <xdr:row>96</xdr:row>
      <xdr:rowOff>38100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371850" y="15287625"/>
          <a:ext cx="27146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 Y AUTORIZO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HECTOR HUGO RAMIREZ LOPEZ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MUNCIPAL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104775</xdr:colOff>
      <xdr:row>89</xdr:row>
      <xdr:rowOff>85725</xdr:rowOff>
    </xdr:from>
    <xdr:to>
      <xdr:col>4</xdr:col>
      <xdr:colOff>1285875</xdr:colOff>
      <xdr:row>96</xdr:row>
      <xdr:rowOff>38100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257925" y="15259050"/>
          <a:ext cx="23812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REVISO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MARIA EUGENIA SILVA BAÑOS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PROCURADOR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89</xdr:row>
      <xdr:rowOff>0</xdr:rowOff>
    </xdr:from>
    <xdr:to>
      <xdr:col>1</xdr:col>
      <xdr:colOff>2790825</xdr:colOff>
      <xdr:row>95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23850" y="15039975"/>
          <a:ext cx="27908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P.M.A. J. TRINIDAD GRESS RAMIREZ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TESORERO MUNICIPAL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2762250</xdr:colOff>
      <xdr:row>89</xdr:row>
      <xdr:rowOff>19050</xdr:rowOff>
    </xdr:from>
    <xdr:to>
      <xdr:col>2</xdr:col>
      <xdr:colOff>828675</xdr:colOff>
      <xdr:row>96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086100" y="15059025"/>
          <a:ext cx="271462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 Y AUTORIZO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HECTOR HUGO RAMIREZ LOPEZ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MUNCIPAL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1076325</xdr:colOff>
      <xdr:row>88</xdr:row>
      <xdr:rowOff>190500</xdr:rowOff>
    </xdr:from>
    <xdr:to>
      <xdr:col>4</xdr:col>
      <xdr:colOff>1076325</xdr:colOff>
      <xdr:row>96</xdr:row>
      <xdr:rowOff>19050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048375" y="15039975"/>
          <a:ext cx="23812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REVISO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MARIA EUGENIA SILVA BAÑOS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PROCURADOR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8"/>
  <sheetViews>
    <sheetView zoomScalePageLayoutView="0" workbookViewId="0" topLeftCell="A1">
      <pane ySplit="8" topLeftCell="A51" activePane="bottomLeft" state="frozen"/>
      <selection pane="topLeft" activeCell="A1" sqref="A1"/>
      <selection pane="bottomLeft" activeCell="B100" sqref="B10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0" t="s">
        <v>44</v>
      </c>
      <c r="C2" s="41"/>
      <c r="D2" s="41"/>
      <c r="E2" s="42"/>
    </row>
    <row r="3" spans="2:5" ht="12.75">
      <c r="B3" s="43" t="s">
        <v>0</v>
      </c>
      <c r="C3" s="44"/>
      <c r="D3" s="44"/>
      <c r="E3" s="45"/>
    </row>
    <row r="4" spans="2:5" ht="12.75">
      <c r="B4" s="43" t="s">
        <v>45</v>
      </c>
      <c r="C4" s="44"/>
      <c r="D4" s="44"/>
      <c r="E4" s="45"/>
    </row>
    <row r="5" spans="2:5" ht="13.5" thickBot="1">
      <c r="B5" s="46" t="s">
        <v>1</v>
      </c>
      <c r="C5" s="47"/>
      <c r="D5" s="47"/>
      <c r="E5" s="48"/>
    </row>
    <row r="6" spans="2:5" ht="13.5" thickBot="1">
      <c r="B6" s="2"/>
      <c r="C6" s="2"/>
      <c r="D6" s="2"/>
      <c r="E6" s="2"/>
    </row>
    <row r="7" spans="2:5" ht="12.75">
      <c r="B7" s="49" t="s">
        <v>2</v>
      </c>
      <c r="C7" s="3" t="s">
        <v>3</v>
      </c>
      <c r="D7" s="51" t="s">
        <v>5</v>
      </c>
      <c r="E7" s="3" t="s">
        <v>6</v>
      </c>
    </row>
    <row r="8" spans="2:5" ht="13.5" thickBot="1">
      <c r="B8" s="50"/>
      <c r="C8" s="4" t="s">
        <v>4</v>
      </c>
      <c r="D8" s="52"/>
      <c r="E8" s="4" t="s">
        <v>7</v>
      </c>
    </row>
    <row r="9" spans="2:5" ht="12.75">
      <c r="B9" s="7" t="s">
        <v>8</v>
      </c>
      <c r="C9" s="8">
        <f>SUM(C10:C12)</f>
        <v>97247690</v>
      </c>
      <c r="D9" s="8">
        <f>SUM(D10:D12)</f>
        <v>10245235.01</v>
      </c>
      <c r="E9" s="8">
        <f>SUM(E10:E12)</f>
        <v>10245235.01</v>
      </c>
    </row>
    <row r="10" spans="2:5" ht="12.75">
      <c r="B10" s="9" t="s">
        <v>9</v>
      </c>
      <c r="C10" s="6">
        <v>56518519</v>
      </c>
      <c r="D10" s="6">
        <v>6541130.21</v>
      </c>
      <c r="E10" s="6">
        <v>6541130.21</v>
      </c>
    </row>
    <row r="11" spans="2:5" ht="12.75">
      <c r="B11" s="9" t="s">
        <v>10</v>
      </c>
      <c r="C11" s="6">
        <v>40729171</v>
      </c>
      <c r="D11" s="6">
        <v>3704104.8</v>
      </c>
      <c r="E11" s="6">
        <v>3704104.8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97247690</v>
      </c>
      <c r="D14" s="8">
        <f>SUM(D15:D16)</f>
        <v>3010146.1399999997</v>
      </c>
      <c r="E14" s="8">
        <f>SUM(E15:E16)</f>
        <v>3010146.1399999997</v>
      </c>
    </row>
    <row r="15" spans="2:5" ht="12.75">
      <c r="B15" s="9" t="s">
        <v>12</v>
      </c>
      <c r="C15" s="6">
        <v>56518519</v>
      </c>
      <c r="D15" s="6">
        <v>2535554.9</v>
      </c>
      <c r="E15" s="6">
        <v>2535554.9</v>
      </c>
    </row>
    <row r="16" spans="2:5" ht="12.75">
      <c r="B16" s="9" t="s">
        <v>13</v>
      </c>
      <c r="C16" s="6">
        <v>40729171</v>
      </c>
      <c r="D16" s="6">
        <v>474591.24</v>
      </c>
      <c r="E16" s="6">
        <v>474591.24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7235088.87</v>
      </c>
      <c r="E22" s="7">
        <f>E9-E14+E18</f>
        <v>7235088.87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7235088.87</v>
      </c>
      <c r="E24" s="7">
        <f>E22-E12</f>
        <v>7235088.87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7235088.87</v>
      </c>
      <c r="E26" s="8">
        <f>E24-E18</f>
        <v>7235088.87</v>
      </c>
    </row>
    <row r="27" spans="2:5" ht="13.5" thickBot="1">
      <c r="B27" s="12"/>
      <c r="C27" s="13"/>
      <c r="D27" s="13"/>
      <c r="E27" s="13"/>
    </row>
    <row r="28" spans="2:5" ht="12.75" customHeight="1" thickBot="1">
      <c r="B28" s="39"/>
      <c r="C28" s="39"/>
      <c r="D28" s="39"/>
      <c r="E28" s="39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7235088.87</v>
      </c>
      <c r="E35" s="8">
        <f>E26-E31</f>
        <v>7235088.87</v>
      </c>
    </row>
    <row r="36" spans="2:5" ht="13.5" thickBot="1">
      <c r="B36" s="16"/>
      <c r="C36" s="17"/>
      <c r="D36" s="17"/>
      <c r="E36" s="17"/>
    </row>
    <row r="37" spans="2:5" ht="14.25" customHeight="1" thickBot="1">
      <c r="B37" s="18"/>
      <c r="C37" s="18"/>
      <c r="D37" s="18"/>
      <c r="E37" s="18"/>
    </row>
    <row r="38" spans="2:5" ht="12.75">
      <c r="B38" s="53" t="s">
        <v>20</v>
      </c>
      <c r="C38" s="57" t="s">
        <v>26</v>
      </c>
      <c r="D38" s="55" t="s">
        <v>5</v>
      </c>
      <c r="E38" s="19" t="s">
        <v>6</v>
      </c>
    </row>
    <row r="39" spans="2:5" ht="13.5" thickBot="1">
      <c r="B39" s="54"/>
      <c r="C39" s="58"/>
      <c r="D39" s="56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10.5" customHeight="1" thickBot="1">
      <c r="B50" s="18"/>
      <c r="C50" s="18"/>
      <c r="D50" s="18"/>
      <c r="E50" s="18"/>
    </row>
    <row r="51" spans="2:5" ht="12.75">
      <c r="B51" s="53" t="s">
        <v>20</v>
      </c>
      <c r="C51" s="19" t="s">
        <v>3</v>
      </c>
      <c r="D51" s="55" t="s">
        <v>5</v>
      </c>
      <c r="E51" s="19" t="s">
        <v>6</v>
      </c>
    </row>
    <row r="52" spans="2:5" ht="13.5" thickBot="1">
      <c r="B52" s="54"/>
      <c r="C52" s="20" t="s">
        <v>21</v>
      </c>
      <c r="D52" s="56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56518519</v>
      </c>
      <c r="D54" s="26">
        <f>D10</f>
        <v>6541130.21</v>
      </c>
      <c r="E54" s="26">
        <f>E10</f>
        <v>6541130.21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56518519</v>
      </c>
      <c r="D60" s="22">
        <f>D15</f>
        <v>2535554.9</v>
      </c>
      <c r="E60" s="22">
        <f>E15</f>
        <v>2535554.9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4005575.31</v>
      </c>
      <c r="E64" s="23">
        <f>E54+E56-E60+E62</f>
        <v>4005575.31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4005575.31</v>
      </c>
      <c r="E66" s="23">
        <f>E64-E56</f>
        <v>4005575.31</v>
      </c>
    </row>
    <row r="67" spans="2:5" ht="13.5" thickBot="1">
      <c r="B67" s="27"/>
      <c r="C67" s="28"/>
      <c r="D67" s="27"/>
      <c r="E67" s="27"/>
    </row>
    <row r="68" spans="2:5" ht="16.5" customHeight="1" thickBot="1">
      <c r="B68" s="18"/>
      <c r="C68" s="18"/>
      <c r="D68" s="18"/>
      <c r="E68" s="18"/>
    </row>
    <row r="69" spans="2:5" ht="12.75">
      <c r="B69" s="53" t="s">
        <v>20</v>
      </c>
      <c r="C69" s="57" t="s">
        <v>26</v>
      </c>
      <c r="D69" s="55" t="s">
        <v>5</v>
      </c>
      <c r="E69" s="19" t="s">
        <v>6</v>
      </c>
    </row>
    <row r="70" spans="2:5" ht="13.5" thickBot="1">
      <c r="B70" s="54"/>
      <c r="C70" s="58"/>
      <c r="D70" s="56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40729171</v>
      </c>
      <c r="D72" s="26">
        <f>D11</f>
        <v>3704104.8</v>
      </c>
      <c r="E72" s="26">
        <f>E11</f>
        <v>3704104.8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40729171</v>
      </c>
      <c r="D78" s="22">
        <f>D16</f>
        <v>474591.24</v>
      </c>
      <c r="E78" s="22">
        <f>E16</f>
        <v>474591.24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3229513.5599999996</v>
      </c>
      <c r="E82" s="23">
        <f>E72+E74-E78+E80</f>
        <v>3229513.5599999996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3229513.5599999996</v>
      </c>
      <c r="E84" s="23">
        <f>E82-E74</f>
        <v>3229513.5599999996</v>
      </c>
    </row>
    <row r="85" spans="2:5" ht="13.5" thickBot="1">
      <c r="B85" s="27"/>
      <c r="C85" s="28"/>
      <c r="D85" s="27"/>
      <c r="E85" s="27"/>
    </row>
    <row r="86" spans="2:6" ht="15">
      <c r="B86" s="35" t="s">
        <v>46</v>
      </c>
      <c r="C86" s="35"/>
      <c r="D86" s="35"/>
      <c r="E86" s="35"/>
      <c r="F86" s="36"/>
    </row>
    <row r="87" spans="2:6" ht="15">
      <c r="B87" s="35" t="s">
        <v>47</v>
      </c>
      <c r="C87" s="35"/>
      <c r="D87" s="35"/>
      <c r="E87" s="35"/>
      <c r="F87" s="36"/>
    </row>
    <row r="88" spans="2:6" ht="15">
      <c r="B88" s="35" t="s">
        <v>48</v>
      </c>
      <c r="C88" s="35"/>
      <c r="D88" s="35"/>
      <c r="E88" s="35"/>
      <c r="F88" s="36"/>
    </row>
    <row r="89" spans="2:6" ht="15">
      <c r="B89" s="35" t="s">
        <v>49</v>
      </c>
      <c r="C89" s="35"/>
      <c r="D89" s="35"/>
      <c r="E89" s="35"/>
      <c r="F89" s="36"/>
    </row>
    <row r="91" spans="2:9" ht="12.75">
      <c r="B91" s="37"/>
      <c r="C91" s="37"/>
      <c r="D91" s="38"/>
      <c r="E91" s="38"/>
      <c r="F91" s="38"/>
      <c r="G91" s="38"/>
      <c r="H91" s="38"/>
      <c r="I91" s="38"/>
    </row>
    <row r="92" spans="3:9" ht="12.75">
      <c r="C92" s="37"/>
      <c r="D92" s="37"/>
      <c r="F92" s="37"/>
      <c r="G92" s="37"/>
      <c r="H92" s="36"/>
      <c r="I92" s="36"/>
    </row>
    <row r="93" spans="3:9" ht="12.75">
      <c r="C93" s="37"/>
      <c r="D93" s="37"/>
      <c r="F93" s="37"/>
      <c r="G93" s="37"/>
      <c r="H93" s="36"/>
      <c r="I93" s="36"/>
    </row>
    <row r="94" spans="2:9" ht="12.75">
      <c r="B94" s="37"/>
      <c r="C94" s="37"/>
      <c r="D94" s="38"/>
      <c r="E94" s="38"/>
      <c r="F94" s="38"/>
      <c r="G94" s="38"/>
      <c r="H94" s="38"/>
      <c r="I94" s="38"/>
    </row>
    <row r="95" spans="3:9" ht="12.75">
      <c r="C95" s="37"/>
      <c r="D95" s="37"/>
      <c r="F95" s="37"/>
      <c r="G95" s="37"/>
      <c r="H95" s="38"/>
      <c r="I95" s="38"/>
    </row>
    <row r="96" spans="3:7" ht="12.75">
      <c r="C96" s="37"/>
      <c r="D96" s="37"/>
      <c r="F96" s="37"/>
      <c r="G96" s="37"/>
    </row>
    <row r="97" spans="2:7" ht="12.75">
      <c r="B97" s="37"/>
      <c r="C97" s="37"/>
      <c r="D97" s="38"/>
      <c r="E97" s="38"/>
      <c r="F97" s="38"/>
      <c r="G97" s="38"/>
    </row>
    <row r="98" spans="2:7" ht="12.75">
      <c r="B98" s="37"/>
      <c r="C98" s="37"/>
      <c r="D98" s="38"/>
      <c r="E98" s="38"/>
      <c r="F98" s="38"/>
      <c r="G98" s="38"/>
    </row>
  </sheetData>
  <sheetProtection/>
  <mergeCells count="26">
    <mergeCell ref="B38:B39"/>
    <mergeCell ref="C38:C39"/>
    <mergeCell ref="D38:D39"/>
    <mergeCell ref="B69:B70"/>
    <mergeCell ref="C69:C70"/>
    <mergeCell ref="D69:D70"/>
    <mergeCell ref="H94:I94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H95:I95"/>
    <mergeCell ref="D97:E97"/>
    <mergeCell ref="F97:G97"/>
    <mergeCell ref="D98:E98"/>
    <mergeCell ref="F98:G98"/>
    <mergeCell ref="D91:E91"/>
    <mergeCell ref="F91:G91"/>
    <mergeCell ref="H91:I91"/>
    <mergeCell ref="D94:E94"/>
    <mergeCell ref="F94:G94"/>
  </mergeCells>
  <printOptions/>
  <pageMargins left="0.8267716535433072" right="0.2362204724409449" top="0.7480314960629921" bottom="0.1968503937007874" header="0.31496062992125984" footer="0.31496062992125984"/>
  <pageSetup fitToHeight="1" fitToWidth="1" horizontalDpi="600" verticalDpi="600" orientation="portrait" scale="53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9"/>
  <sheetViews>
    <sheetView zoomScalePageLayoutView="0" workbookViewId="0" topLeftCell="A1">
      <pane ySplit="8" topLeftCell="A75" activePane="bottomLeft" state="frozen"/>
      <selection pane="topLeft" activeCell="A1" sqref="A1"/>
      <selection pane="bottomLeft" activeCell="B102" sqref="B10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0" t="s">
        <v>44</v>
      </c>
      <c r="C2" s="41"/>
      <c r="D2" s="41"/>
      <c r="E2" s="42"/>
    </row>
    <row r="3" spans="2:5" ht="12.75">
      <c r="B3" s="43" t="s">
        <v>0</v>
      </c>
      <c r="C3" s="44"/>
      <c r="D3" s="44"/>
      <c r="E3" s="45"/>
    </row>
    <row r="4" spans="2:5" ht="12.75">
      <c r="B4" s="43" t="s">
        <v>50</v>
      </c>
      <c r="C4" s="44"/>
      <c r="D4" s="44"/>
      <c r="E4" s="45"/>
    </row>
    <row r="5" spans="2:5" ht="13.5" thickBot="1">
      <c r="B5" s="46" t="s">
        <v>1</v>
      </c>
      <c r="C5" s="47"/>
      <c r="D5" s="47"/>
      <c r="E5" s="48"/>
    </row>
    <row r="6" spans="2:5" ht="4.5" customHeight="1" thickBot="1">
      <c r="B6" s="2"/>
      <c r="C6" s="2"/>
      <c r="D6" s="2"/>
      <c r="E6" s="2"/>
    </row>
    <row r="7" spans="2:5" ht="12.75">
      <c r="B7" s="49" t="s">
        <v>2</v>
      </c>
      <c r="C7" s="3" t="s">
        <v>3</v>
      </c>
      <c r="D7" s="51" t="s">
        <v>5</v>
      </c>
      <c r="E7" s="3" t="s">
        <v>6</v>
      </c>
    </row>
    <row r="8" spans="2:5" ht="13.5" thickBot="1">
      <c r="B8" s="50"/>
      <c r="C8" s="4" t="s">
        <v>4</v>
      </c>
      <c r="D8" s="52"/>
      <c r="E8" s="4" t="s">
        <v>7</v>
      </c>
    </row>
    <row r="9" spans="2:5" ht="12.75">
      <c r="B9" s="7" t="s">
        <v>8</v>
      </c>
      <c r="C9" s="8">
        <f>SUM(C10:C12)</f>
        <v>97247690</v>
      </c>
      <c r="D9" s="8">
        <f>SUM(D10:D12)</f>
        <v>20268461.03</v>
      </c>
      <c r="E9" s="8">
        <f>SUM(E10:E12)</f>
        <v>20268461.03</v>
      </c>
    </row>
    <row r="10" spans="2:5" ht="12.75">
      <c r="B10" s="9" t="s">
        <v>9</v>
      </c>
      <c r="C10" s="6">
        <v>56518519</v>
      </c>
      <c r="D10" s="6">
        <v>12860251.43</v>
      </c>
      <c r="E10" s="6">
        <v>12860251.43</v>
      </c>
    </row>
    <row r="11" spans="2:5" ht="12.75">
      <c r="B11" s="9" t="s">
        <v>10</v>
      </c>
      <c r="C11" s="6">
        <v>40729171</v>
      </c>
      <c r="D11" s="6">
        <v>7408209.6</v>
      </c>
      <c r="E11" s="6">
        <v>7408209.6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97247690</v>
      </c>
      <c r="D14" s="8">
        <f>SUM(D15:D16)</f>
        <v>9168561.65</v>
      </c>
      <c r="E14" s="8">
        <f>SUM(E15:E16)</f>
        <v>9168561.65</v>
      </c>
    </row>
    <row r="15" spans="2:5" ht="12.75">
      <c r="B15" s="9" t="s">
        <v>12</v>
      </c>
      <c r="C15" s="6">
        <v>56518519</v>
      </c>
      <c r="D15" s="6">
        <v>7459890.42</v>
      </c>
      <c r="E15" s="6">
        <v>7459890.42</v>
      </c>
    </row>
    <row r="16" spans="2:5" ht="12.75">
      <c r="B16" s="9" t="s">
        <v>13</v>
      </c>
      <c r="C16" s="6">
        <v>40729171</v>
      </c>
      <c r="D16" s="6">
        <v>1708671.23</v>
      </c>
      <c r="E16" s="6">
        <v>1708671.23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11099899.38</v>
      </c>
      <c r="E22" s="7">
        <f>E9-E14+E18</f>
        <v>11099899.38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11099899.38</v>
      </c>
      <c r="E24" s="7">
        <f>E22-E12</f>
        <v>11099899.38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11099899.38</v>
      </c>
      <c r="E26" s="8">
        <f>E24-E18</f>
        <v>11099899.38</v>
      </c>
    </row>
    <row r="27" spans="2:5" ht="13.5" thickBot="1">
      <c r="B27" s="12"/>
      <c r="C27" s="13"/>
      <c r="D27" s="13"/>
      <c r="E27" s="13"/>
    </row>
    <row r="28" spans="2:5" ht="8.25" customHeight="1" thickBot="1">
      <c r="B28" s="39"/>
      <c r="C28" s="39"/>
      <c r="D28" s="39"/>
      <c r="E28" s="39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11099899.38</v>
      </c>
      <c r="E35" s="8">
        <f>E26-E31</f>
        <v>11099899.38</v>
      </c>
    </row>
    <row r="36" spans="2:5" ht="13.5" thickBot="1">
      <c r="B36" s="16"/>
      <c r="C36" s="17"/>
      <c r="D36" s="17"/>
      <c r="E36" s="17"/>
    </row>
    <row r="37" spans="2:5" ht="15" customHeight="1" thickBot="1">
      <c r="B37" s="18"/>
      <c r="C37" s="18"/>
      <c r="D37" s="18"/>
      <c r="E37" s="18"/>
    </row>
    <row r="38" spans="2:5" ht="12.75">
      <c r="B38" s="53" t="s">
        <v>20</v>
      </c>
      <c r="C38" s="57" t="s">
        <v>26</v>
      </c>
      <c r="D38" s="55" t="s">
        <v>5</v>
      </c>
      <c r="E38" s="19" t="s">
        <v>6</v>
      </c>
    </row>
    <row r="39" spans="2:5" ht="13.5" thickBot="1">
      <c r="B39" s="54"/>
      <c r="C39" s="58"/>
      <c r="D39" s="56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14.25" customHeight="1" thickBot="1">
      <c r="B50" s="18"/>
      <c r="C50" s="18"/>
      <c r="D50" s="18"/>
      <c r="E50" s="18"/>
    </row>
    <row r="51" spans="2:5" ht="12.75">
      <c r="B51" s="53" t="s">
        <v>20</v>
      </c>
      <c r="C51" s="19" t="s">
        <v>3</v>
      </c>
      <c r="D51" s="55" t="s">
        <v>5</v>
      </c>
      <c r="E51" s="19" t="s">
        <v>6</v>
      </c>
    </row>
    <row r="52" spans="2:5" ht="13.5" thickBot="1">
      <c r="B52" s="54"/>
      <c r="C52" s="20" t="s">
        <v>21</v>
      </c>
      <c r="D52" s="56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56518519</v>
      </c>
      <c r="D54" s="26">
        <f>D10</f>
        <v>12860251.43</v>
      </c>
      <c r="E54" s="26">
        <f>E10</f>
        <v>12860251.43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56518519</v>
      </c>
      <c r="D60" s="22">
        <f>D15</f>
        <v>7459890.42</v>
      </c>
      <c r="E60" s="22">
        <f>E15</f>
        <v>7459890.42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5400361.01</v>
      </c>
      <c r="E64" s="23">
        <f>E54+E56-E60+E62</f>
        <v>5400361.01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5400361.01</v>
      </c>
      <c r="E66" s="23">
        <f>E64-E56</f>
        <v>5400361.01</v>
      </c>
    </row>
    <row r="67" spans="2:5" ht="13.5" thickBot="1">
      <c r="B67" s="27"/>
      <c r="C67" s="28"/>
      <c r="D67" s="27"/>
      <c r="E67" s="27"/>
    </row>
    <row r="68" spans="2:5" ht="10.5" customHeight="1" thickBot="1">
      <c r="B68" s="18"/>
      <c r="C68" s="18"/>
      <c r="D68" s="18"/>
      <c r="E68" s="18"/>
    </row>
    <row r="69" spans="2:5" ht="12.75">
      <c r="B69" s="53" t="s">
        <v>20</v>
      </c>
      <c r="C69" s="57" t="s">
        <v>26</v>
      </c>
      <c r="D69" s="55" t="s">
        <v>5</v>
      </c>
      <c r="E69" s="19" t="s">
        <v>6</v>
      </c>
    </row>
    <row r="70" spans="2:5" ht="13.5" thickBot="1">
      <c r="B70" s="54"/>
      <c r="C70" s="58"/>
      <c r="D70" s="56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40729171</v>
      </c>
      <c r="D72" s="26">
        <f>D11</f>
        <v>7408209.6</v>
      </c>
      <c r="E72" s="26">
        <f>E11</f>
        <v>7408209.6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40729171</v>
      </c>
      <c r="D78" s="22">
        <f>D16</f>
        <v>1708671.23</v>
      </c>
      <c r="E78" s="22">
        <f>E16</f>
        <v>1708671.23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5699538.369999999</v>
      </c>
      <c r="E82" s="23">
        <f>E72+E74-E78+E80</f>
        <v>5699538.369999999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5699538.369999999</v>
      </c>
      <c r="E84" s="23">
        <f>E82-E74</f>
        <v>5699538.369999999</v>
      </c>
    </row>
    <row r="85" spans="2:5" ht="13.5" thickBot="1">
      <c r="B85" s="27"/>
      <c r="C85" s="28"/>
      <c r="D85" s="27"/>
      <c r="E85" s="27"/>
    </row>
    <row r="86" spans="2:4" ht="15">
      <c r="B86" s="35" t="s">
        <v>46</v>
      </c>
      <c r="C86" s="35"/>
      <c r="D86" s="35"/>
    </row>
    <row r="87" spans="2:4" ht="15">
      <c r="B87" s="35" t="s">
        <v>47</v>
      </c>
      <c r="C87" s="35"/>
      <c r="D87" s="35"/>
    </row>
    <row r="88" spans="2:4" ht="15">
      <c r="B88" s="35" t="s">
        <v>48</v>
      </c>
      <c r="C88" s="35"/>
      <c r="D88" s="35"/>
    </row>
    <row r="89" spans="2:4" ht="15">
      <c r="B89" s="35" t="s">
        <v>49</v>
      </c>
      <c r="C89" s="35"/>
      <c r="D89" s="35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9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F85" sqref="F8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0" t="s">
        <v>44</v>
      </c>
      <c r="C2" s="41"/>
      <c r="D2" s="41"/>
      <c r="E2" s="42"/>
    </row>
    <row r="3" spans="2:5" ht="12.75">
      <c r="B3" s="43" t="s">
        <v>0</v>
      </c>
      <c r="C3" s="44"/>
      <c r="D3" s="44"/>
      <c r="E3" s="45"/>
    </row>
    <row r="4" spans="2:5" ht="12.75">
      <c r="B4" s="43" t="s">
        <v>51</v>
      </c>
      <c r="C4" s="44"/>
      <c r="D4" s="44"/>
      <c r="E4" s="45"/>
    </row>
    <row r="5" spans="2:5" ht="13.5" thickBot="1">
      <c r="B5" s="46" t="s">
        <v>1</v>
      </c>
      <c r="C5" s="47"/>
      <c r="D5" s="47"/>
      <c r="E5" s="48"/>
    </row>
    <row r="6" spans="2:5" ht="5.25" customHeight="1" thickBot="1">
      <c r="B6" s="2"/>
      <c r="C6" s="2"/>
      <c r="D6" s="2"/>
      <c r="E6" s="2"/>
    </row>
    <row r="7" spans="2:5" ht="12.75">
      <c r="B7" s="49" t="s">
        <v>2</v>
      </c>
      <c r="C7" s="3" t="s">
        <v>3</v>
      </c>
      <c r="D7" s="51" t="s">
        <v>5</v>
      </c>
      <c r="E7" s="3" t="s">
        <v>6</v>
      </c>
    </row>
    <row r="8" spans="2:5" ht="13.5" thickBot="1">
      <c r="B8" s="50"/>
      <c r="C8" s="4" t="s">
        <v>4</v>
      </c>
      <c r="D8" s="52"/>
      <c r="E8" s="4" t="s">
        <v>7</v>
      </c>
    </row>
    <row r="9" spans="2:5" ht="12.75">
      <c r="B9" s="7" t="s">
        <v>8</v>
      </c>
      <c r="C9" s="8">
        <f>SUM(C10:C12)</f>
        <v>97247690</v>
      </c>
      <c r="D9" s="8">
        <f>SUM(D10:D12)</f>
        <v>29027238.58</v>
      </c>
      <c r="E9" s="8">
        <f>SUM(E10:E12)</f>
        <v>29027238.58</v>
      </c>
    </row>
    <row r="10" spans="2:5" ht="12.75">
      <c r="B10" s="9" t="s">
        <v>9</v>
      </c>
      <c r="C10" s="6">
        <v>56518519</v>
      </c>
      <c r="D10" s="6">
        <v>17914924.18</v>
      </c>
      <c r="E10" s="6">
        <v>17914924.18</v>
      </c>
    </row>
    <row r="11" spans="2:5" ht="12.75">
      <c r="B11" s="9" t="s">
        <v>10</v>
      </c>
      <c r="C11" s="6">
        <v>40729171</v>
      </c>
      <c r="D11" s="6">
        <v>11112314.4</v>
      </c>
      <c r="E11" s="6">
        <v>11112314.4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97247690</v>
      </c>
      <c r="D14" s="8">
        <f>SUM(D15:D16)</f>
        <v>15520778.38</v>
      </c>
      <c r="E14" s="8">
        <f>SUM(E15:E16)</f>
        <v>15520778.38</v>
      </c>
    </row>
    <row r="15" spans="2:5" ht="12.75">
      <c r="B15" s="9" t="s">
        <v>12</v>
      </c>
      <c r="C15" s="6">
        <v>56518519</v>
      </c>
      <c r="D15" s="6">
        <v>12525079.13</v>
      </c>
      <c r="E15" s="6">
        <v>12525079.13</v>
      </c>
    </row>
    <row r="16" spans="2:5" ht="12.75">
      <c r="B16" s="9" t="s">
        <v>13</v>
      </c>
      <c r="C16" s="6">
        <v>40729171</v>
      </c>
      <c r="D16" s="6">
        <v>2995699.25</v>
      </c>
      <c r="E16" s="6">
        <v>2995699.25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13506460.199999997</v>
      </c>
      <c r="E22" s="7">
        <f>E9-E14+E18</f>
        <v>13506460.199999997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13506460.199999997</v>
      </c>
      <c r="E24" s="7">
        <f>E22-E12</f>
        <v>13506460.199999997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13506460.199999997</v>
      </c>
      <c r="E26" s="8">
        <f>E24-E18</f>
        <v>13506460.199999997</v>
      </c>
    </row>
    <row r="27" spans="2:5" ht="13.5" thickBot="1">
      <c r="B27" s="12"/>
      <c r="C27" s="13"/>
      <c r="D27" s="13"/>
      <c r="E27" s="13"/>
    </row>
    <row r="28" spans="2:5" ht="12.75" customHeight="1" thickBot="1">
      <c r="B28" s="39"/>
      <c r="C28" s="39"/>
      <c r="D28" s="39"/>
      <c r="E28" s="39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13506460.199999997</v>
      </c>
      <c r="E35" s="8">
        <f>E26-E31</f>
        <v>13506460.199999997</v>
      </c>
    </row>
    <row r="36" spans="2:5" ht="13.5" thickBot="1">
      <c r="B36" s="16"/>
      <c r="C36" s="17"/>
      <c r="D36" s="17"/>
      <c r="E36" s="17"/>
    </row>
    <row r="37" spans="2:5" ht="9" customHeight="1" thickBot="1">
      <c r="B37" s="18"/>
      <c r="C37" s="18"/>
      <c r="D37" s="18"/>
      <c r="E37" s="18"/>
    </row>
    <row r="38" spans="2:5" ht="12.75">
      <c r="B38" s="53" t="s">
        <v>20</v>
      </c>
      <c r="C38" s="57" t="s">
        <v>26</v>
      </c>
      <c r="D38" s="55" t="s">
        <v>5</v>
      </c>
      <c r="E38" s="19" t="s">
        <v>6</v>
      </c>
    </row>
    <row r="39" spans="2:5" ht="13.5" thickBot="1">
      <c r="B39" s="54"/>
      <c r="C39" s="58"/>
      <c r="D39" s="56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6" customHeight="1" thickBot="1">
      <c r="B50" s="18"/>
      <c r="C50" s="18"/>
      <c r="D50" s="18"/>
      <c r="E50" s="18"/>
    </row>
    <row r="51" spans="2:5" ht="12.75">
      <c r="B51" s="53" t="s">
        <v>20</v>
      </c>
      <c r="C51" s="19" t="s">
        <v>3</v>
      </c>
      <c r="D51" s="55" t="s">
        <v>5</v>
      </c>
      <c r="E51" s="19" t="s">
        <v>6</v>
      </c>
    </row>
    <row r="52" spans="2:5" ht="13.5" thickBot="1">
      <c r="B52" s="54"/>
      <c r="C52" s="20" t="s">
        <v>21</v>
      </c>
      <c r="D52" s="56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56518519</v>
      </c>
      <c r="D54" s="26">
        <f>D10</f>
        <v>17914924.18</v>
      </c>
      <c r="E54" s="26">
        <f>E10</f>
        <v>17914924.18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56518519</v>
      </c>
      <c r="D60" s="22">
        <f>D15</f>
        <v>12525079.13</v>
      </c>
      <c r="E60" s="22">
        <f>E15</f>
        <v>12525079.13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5389845.049999999</v>
      </c>
      <c r="E64" s="23">
        <f>E54+E56-E60+E62</f>
        <v>5389845.049999999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5389845.049999999</v>
      </c>
      <c r="E66" s="23">
        <f>E64-E56</f>
        <v>5389845.049999999</v>
      </c>
    </row>
    <row r="67" spans="2:5" ht="13.5" thickBot="1">
      <c r="B67" s="27"/>
      <c r="C67" s="28"/>
      <c r="D67" s="27"/>
      <c r="E67" s="27"/>
    </row>
    <row r="68" spans="2:5" ht="9" customHeight="1" thickBot="1">
      <c r="B68" s="18"/>
      <c r="C68" s="18"/>
      <c r="D68" s="18"/>
      <c r="E68" s="18"/>
    </row>
    <row r="69" spans="2:5" ht="12.75">
      <c r="B69" s="53" t="s">
        <v>20</v>
      </c>
      <c r="C69" s="57" t="s">
        <v>26</v>
      </c>
      <c r="D69" s="55" t="s">
        <v>5</v>
      </c>
      <c r="E69" s="19" t="s">
        <v>6</v>
      </c>
    </row>
    <row r="70" spans="2:5" ht="13.5" thickBot="1">
      <c r="B70" s="54"/>
      <c r="C70" s="58"/>
      <c r="D70" s="56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40729171</v>
      </c>
      <c r="D72" s="26">
        <f>D11</f>
        <v>11112314.4</v>
      </c>
      <c r="E72" s="26">
        <f>E11</f>
        <v>11112314.4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40729171</v>
      </c>
      <c r="D78" s="22">
        <f>D16</f>
        <v>2995699.25</v>
      </c>
      <c r="E78" s="22">
        <f>E16</f>
        <v>2995699.25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8116615.15</v>
      </c>
      <c r="E82" s="23">
        <f>E72+E74-E78+E80</f>
        <v>8116615.15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8116615.15</v>
      </c>
      <c r="E84" s="23">
        <f>E82-E74</f>
        <v>8116615.15</v>
      </c>
    </row>
    <row r="85" spans="2:5" ht="13.5" thickBot="1">
      <c r="B85" s="27"/>
      <c r="C85" s="28"/>
      <c r="D85" s="27"/>
      <c r="E85" s="27"/>
    </row>
    <row r="86" spans="2:4" ht="15">
      <c r="B86" s="35" t="s">
        <v>46</v>
      </c>
      <c r="C86" s="35"/>
      <c r="D86" s="35"/>
    </row>
    <row r="87" spans="2:4" ht="15">
      <c r="B87" s="35" t="s">
        <v>47</v>
      </c>
      <c r="C87" s="35"/>
      <c r="D87" s="35"/>
    </row>
    <row r="88" spans="2:4" ht="15">
      <c r="B88" s="35" t="s">
        <v>48</v>
      </c>
      <c r="C88" s="35"/>
      <c r="D88" s="35"/>
    </row>
    <row r="89" spans="2:4" ht="15">
      <c r="B89" s="35" t="s">
        <v>49</v>
      </c>
      <c r="C89" s="35"/>
      <c r="D89" s="35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fitToHeight="1" fitToWidth="1" horizontalDpi="600" verticalDpi="600" orientation="portrait" scale="55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CHENCHO</cp:lastModifiedBy>
  <cp:lastPrinted>2021-04-06T23:54:44Z</cp:lastPrinted>
  <dcterms:created xsi:type="dcterms:W3CDTF">2016-10-11T20:00:09Z</dcterms:created>
  <dcterms:modified xsi:type="dcterms:W3CDTF">2021-04-14T21:17:15Z</dcterms:modified>
  <cp:category/>
  <cp:version/>
  <cp:contentType/>
  <cp:contentStatus/>
</cp:coreProperties>
</file>